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Прайс комплектующие" sheetId="1" r:id="rId1"/>
  </sheets>
  <definedNames>
    <definedName name="_xlnm._FilterDatabase" localSheetId="0" hidden="1">'Прайс комплектующие'!$J$7:$J$763</definedName>
  </definedNames>
  <calcPr fullCalcOnLoad="1"/>
</workbook>
</file>

<file path=xl/sharedStrings.xml><?xml version="1.0" encoding="utf-8"?>
<sst xmlns="http://schemas.openxmlformats.org/spreadsheetml/2006/main" count="1368" uniqueCount="1058">
  <si>
    <t>Colour: White</t>
  </si>
  <si>
    <t xml:space="preserve">SS304 head locking plate </t>
  </si>
  <si>
    <t>Permeate port: 0.5"NPT|BSP</t>
  </si>
  <si>
    <t>Feed/Conc Port : SS316L, 0.75" Victualic</t>
  </si>
  <si>
    <t>Оборудование для дозирования реагентов</t>
  </si>
  <si>
    <t>Модель</t>
  </si>
  <si>
    <t>Характеристики</t>
  </si>
  <si>
    <t>45MHP10</t>
  </si>
  <si>
    <t>Дозирующий насос «Stenner» с регулировкой подачи реагента;  Q max= 1,26 л/час</t>
  </si>
  <si>
    <t>45MPHP10</t>
  </si>
  <si>
    <t>Дозирующий насос «Stenner» с фиксированной подачей реагента; Q max= 1,26 л/час</t>
  </si>
  <si>
    <t>85MHP15</t>
  </si>
  <si>
    <t>Дозирующий насос «Stenner» с регулировкой подачи реагента; Q max= 2,15 л/час</t>
  </si>
  <si>
    <t>85MPHP15</t>
  </si>
  <si>
    <t>SWS-2045-50</t>
  </si>
  <si>
    <t>WS 2045</t>
  </si>
  <si>
    <t>APP-2045-10</t>
  </si>
  <si>
    <t>APP-2045-50</t>
  </si>
  <si>
    <t>АРР-2045-25</t>
  </si>
  <si>
    <t>ЭФГ 112/508-1</t>
  </si>
  <si>
    <t>ЭФГ 112/508-5</t>
  </si>
  <si>
    <t>ЭФГ 112/508-10</t>
  </si>
  <si>
    <t>ЭФГ 112/508-20</t>
  </si>
  <si>
    <t>ЭФМ508-10ВВУ</t>
  </si>
  <si>
    <t>ЭФМ508-10ВВУAg</t>
  </si>
  <si>
    <t>ЭФМ508-10ГВВУ</t>
  </si>
  <si>
    <t>Дозирующий насос «Stenner» с фиксированной подачей реагента; Q max= 2,15 л/час</t>
  </si>
  <si>
    <t>170MDCHP34</t>
  </si>
  <si>
    <t>Дозирующий насос «Stenner» Q max = 4,27 л/час</t>
  </si>
  <si>
    <t>170DMHP34</t>
  </si>
  <si>
    <t>PM6042D</t>
  </si>
  <si>
    <t>Электродвигатель для насоса 45-100,220 В</t>
  </si>
  <si>
    <t>UCTHC2D</t>
  </si>
  <si>
    <t>Насосная часть с трубкой #2 в сборе</t>
  </si>
  <si>
    <t>UCCP202</t>
  </si>
  <si>
    <t>Трубка перистальтическая # 2 (№2)</t>
  </si>
  <si>
    <t>UCCP205</t>
  </si>
  <si>
    <t>Трубка перистальтическая # 5 (№5)</t>
  </si>
  <si>
    <t>UCCP207</t>
  </si>
  <si>
    <t>Трубка перистальтическая # 7 (№7)</t>
  </si>
  <si>
    <t>UCDBINJ</t>
  </si>
  <si>
    <t>Клапан обратный ½ "  в сборе</t>
  </si>
  <si>
    <t>MCCVDB0</t>
  </si>
  <si>
    <t>Вставка обратного клапана</t>
  </si>
  <si>
    <t>MCMACW0</t>
  </si>
  <si>
    <t>Керамический груз с гайкой ¼ "</t>
  </si>
  <si>
    <t>MCAK100</t>
  </si>
  <si>
    <t>Накидная гайка ¼ "</t>
  </si>
  <si>
    <t>MCAK299</t>
  </si>
  <si>
    <t>Ферулька (пластиковая вставка)</t>
  </si>
  <si>
    <t>МПВ-2,5Pro</t>
  </si>
  <si>
    <t>Блок пропорционального дозирования Q= 2,5 м³/час</t>
  </si>
  <si>
    <t>МПВ-3,5Pro</t>
  </si>
  <si>
    <t>Цена, руб *</t>
  </si>
  <si>
    <t xml:space="preserve">Сумма </t>
  </si>
  <si>
    <t>Блок пропорционального дозирования Q= 3,5 м³/час</t>
  </si>
  <si>
    <t>МПВ-6Pro</t>
  </si>
  <si>
    <t>Блок пропорционального дозирования Q= 6,0 м³/час</t>
  </si>
  <si>
    <t>МПВ-10Pro</t>
  </si>
  <si>
    <t>Блок пропорционального дозирования Q= 10,0 м³/час</t>
  </si>
  <si>
    <t>«Капля -1,5»</t>
  </si>
  <si>
    <t>Блок пропорционального дозирования Q= 1,5 м³/час</t>
  </si>
  <si>
    <t>«Капля -2,5»</t>
  </si>
  <si>
    <t>«Капля -3,5»</t>
  </si>
  <si>
    <t>«Капля -6,5»</t>
  </si>
  <si>
    <t>«Капля -10»</t>
  </si>
  <si>
    <t>«Капля -15»</t>
  </si>
  <si>
    <t>Блок пропорционального дозирования Q= 15,0 м³/час</t>
  </si>
  <si>
    <t>«Поток-М»</t>
  </si>
  <si>
    <t>Блок управления дозирующим насосом Q= 2,5 м³/час</t>
  </si>
  <si>
    <t>Блок «Капля» без счетчика</t>
  </si>
  <si>
    <t>Канистра полиэтиленовая для реагента емкостью 50 л</t>
  </si>
  <si>
    <t>Санатор -15</t>
  </si>
  <si>
    <t>Установка приготовления гипохлорита натрия непрерывного действия</t>
  </si>
  <si>
    <t>Кассета электродная</t>
  </si>
  <si>
    <t>Термит</t>
  </si>
  <si>
    <t>Электронный преобразователь солей жесткости на трубу до 60мм</t>
  </si>
  <si>
    <t>Термит-М</t>
  </si>
  <si>
    <t>Электронный преобразователь солей жесткости на трубу до 250мм</t>
  </si>
  <si>
    <t>Продукция компании «CHANITEX»</t>
  </si>
  <si>
    <t>Пятиступенчатая установка обратного осмоса 75 GPD без насоса «Ordinary»</t>
  </si>
  <si>
    <t>JNT-RO-OR-75</t>
  </si>
  <si>
    <t>Пятиступенчатая установка обратного осмоса 50 GPD  без насоса «Ordinary»</t>
  </si>
  <si>
    <t>JNT-RO-OR-50</t>
  </si>
  <si>
    <t>Пятиступенчатая установка обратного осмоса 75 GPD c насосом «Standart»</t>
  </si>
  <si>
    <t>JNT-ROP-ST-75</t>
  </si>
  <si>
    <t>Пятиступенчатая установка обратного осмоса 50 GPD c насосом «Water Doctor»</t>
  </si>
  <si>
    <t>JNT-ROP-WD-50</t>
  </si>
  <si>
    <t>Мембранный бак для установки RO емкостью 1.5 галлона (5.67 л) белый</t>
  </si>
  <si>
    <t>TT-1.5G(W)</t>
  </si>
  <si>
    <t>Мембранный бак для установки RO емкостью 3.2 галлона (12 л) голубой</t>
  </si>
  <si>
    <t>TT-3.2G(B)</t>
  </si>
  <si>
    <t>Смола ионообменная «Lewatit  S1467» Bayer (Германия)</t>
  </si>
  <si>
    <t>Смола ионообменная «Lewatit  S1428» Bayer (Германия)</t>
  </si>
  <si>
    <t>Мембранный бак для установки RO емкостью 3.2 галлона (12 л) белый</t>
  </si>
  <si>
    <t>TT-3.2G(W)</t>
  </si>
  <si>
    <t xml:space="preserve">Мембранный бак для установки RO 11 галлов (42 л) </t>
  </si>
  <si>
    <t>TT-11G</t>
  </si>
  <si>
    <t xml:space="preserve">Мембранный бак для установки RO емкостью 20 галлов (75 л) </t>
  </si>
  <si>
    <t>TT-20G</t>
  </si>
  <si>
    <t xml:space="preserve">Мембранный бак для установки RO емкостью 4 галлона (15 л) </t>
  </si>
  <si>
    <t>TT-4.0G(W)</t>
  </si>
  <si>
    <t>Система фильтрации с одним картриджем (настольный вариант)</t>
  </si>
  <si>
    <t>JNT-GL(10-1)</t>
  </si>
  <si>
    <t>Система фильтрации с двумя картриджами и постфильтром</t>
  </si>
  <si>
    <t>JNT-GL(10-2+T)</t>
  </si>
  <si>
    <t>Система фильтрации с тремя картриджами и постфильтром</t>
  </si>
  <si>
    <t>JNT-GL(10-3+T)</t>
  </si>
  <si>
    <t>Система фильтрации с тремя картриджами, ультрафильтрационной мембранной и постфильтром</t>
  </si>
  <si>
    <t>JNT-CL</t>
  </si>
  <si>
    <t>APC-2045</t>
  </si>
  <si>
    <t>PPS 2045-5</t>
  </si>
  <si>
    <t>PPS-2045-20</t>
  </si>
  <si>
    <t>PPS-2045-25</t>
  </si>
  <si>
    <t xml:space="preserve">RFFE-20 </t>
  </si>
  <si>
    <t>SWS-2045-1</t>
  </si>
  <si>
    <t>SWS-2045-25</t>
  </si>
  <si>
    <t>SWS-2045-5</t>
  </si>
  <si>
    <t>Система фильтрации с тремя картриджами, ультрафильтрационной мембранной, постфильтром и блоком УФО</t>
  </si>
  <si>
    <t>JNTL-UV</t>
  </si>
  <si>
    <t>Насос для установки обратного осмоса 50GPG  (189 л/сутки)</t>
  </si>
  <si>
    <t>SML-8808</t>
  </si>
  <si>
    <t>Насос для установки обратного осмоса 100GPG  (378 л/сутки)</t>
  </si>
  <si>
    <t>SML-8809</t>
  </si>
  <si>
    <t>Мембранный элемент 50 GPG (189 л/сутки)</t>
  </si>
  <si>
    <t>FS-50-1</t>
  </si>
  <si>
    <t>Мембранный элемент 75 GPG (283 л/сутки)</t>
  </si>
  <si>
    <t>FS-75-1</t>
  </si>
  <si>
    <t>Мембранный элемент 100 GPG (378 л/сутки)</t>
  </si>
  <si>
    <t>FS-100-1</t>
  </si>
  <si>
    <t>10"полипропиленовый картридж (5 мкм)</t>
  </si>
  <si>
    <t>LX-001</t>
  </si>
  <si>
    <t>10" угольный картридж насыпной</t>
  </si>
  <si>
    <t>LX-002</t>
  </si>
  <si>
    <t>10" угольный картридж блоковый</t>
  </si>
  <si>
    <t>LX-003</t>
  </si>
  <si>
    <t>10" картридж умягчения</t>
  </si>
  <si>
    <t>LX-004</t>
  </si>
  <si>
    <t>Угольный постфильтр</t>
  </si>
  <si>
    <t>LX-006</t>
  </si>
  <si>
    <t>Минерализатор</t>
  </si>
  <si>
    <t>LX-007</t>
  </si>
  <si>
    <t>20" полипропиленовый картридж 50 мкм для ВВ-20</t>
  </si>
  <si>
    <t>LX-019</t>
  </si>
  <si>
    <t>20" угольный картридж блоковый для ВВ-20</t>
  </si>
  <si>
    <t>LX-020</t>
  </si>
  <si>
    <t>10" полипропиленовый картридж 50 мкм для ВВ-10</t>
  </si>
  <si>
    <t>LX-027</t>
  </si>
  <si>
    <t>10" угольный картридж блоковый для ВВ-10</t>
  </si>
  <si>
    <t>LX-028</t>
  </si>
  <si>
    <t>10" угольный картридж насыпной для ВВ-10</t>
  </si>
  <si>
    <t>LX-029</t>
  </si>
  <si>
    <t>10"2' колба для установок фильтрации</t>
  </si>
  <si>
    <t>LP-001</t>
  </si>
  <si>
    <t>10"4' прозрачная колба с кнопкой сброса воздуха</t>
  </si>
  <si>
    <t>LP-003</t>
  </si>
  <si>
    <t>10"корпус фильтра грубой очистки ВВ-10</t>
  </si>
  <si>
    <t>LX-005</t>
  </si>
  <si>
    <t>20" корпус фильтра грубой очистки ВВ-20</t>
  </si>
  <si>
    <t>Кронштейн для корпуса ВВ</t>
  </si>
  <si>
    <t>SCB</t>
  </si>
  <si>
    <t>Ключ для корпуса ВВ</t>
  </si>
  <si>
    <t>WR</t>
  </si>
  <si>
    <t>Клипса одинарная  малая 2"(корпус постфильтра)</t>
  </si>
  <si>
    <t>PJ-001</t>
  </si>
  <si>
    <t>Клипса одинарная  большая 2.5"(корпус мембраны)</t>
  </si>
  <si>
    <t>PJ-002</t>
  </si>
  <si>
    <t>Клипса двойная 2"-2.5" (постфильтр/корпус мембраны)</t>
  </si>
  <si>
    <t>PJ-003</t>
  </si>
  <si>
    <t>Клипса двойная большая 2.5"</t>
  </si>
  <si>
    <t>PJ-004</t>
  </si>
  <si>
    <t>Ключ для колб 10"</t>
  </si>
  <si>
    <t>PJ-005</t>
  </si>
  <si>
    <t>Ключ для колб 20"</t>
  </si>
  <si>
    <t>PJ-006</t>
  </si>
  <si>
    <t>Трубопровод ¼ " (метр погонный)</t>
  </si>
  <si>
    <t>PJ-007</t>
  </si>
  <si>
    <t>Клапан низкого давления LP</t>
  </si>
  <si>
    <t>PJ-009</t>
  </si>
  <si>
    <t>Клапан высокого давления HP</t>
  </si>
  <si>
    <t>PJ-010</t>
  </si>
  <si>
    <t>Соленоидный вентиль магнитный цилиндрический</t>
  </si>
  <si>
    <t>PJ-013</t>
  </si>
  <si>
    <t>Четырехходовой автопереключатель («Паук»)</t>
  </si>
  <si>
    <t>PJ-015</t>
  </si>
  <si>
    <t>Кран керамический трехрожковый (хром)</t>
  </si>
  <si>
    <t>PJ-017</t>
  </si>
  <si>
    <t>Кран стандартный</t>
  </si>
  <si>
    <t>PJ-018</t>
  </si>
  <si>
    <t>Кран керамический трехрожковый (золото)</t>
  </si>
  <si>
    <t>PJ-020</t>
  </si>
  <si>
    <t>Кран керамический однорожковый (хром)</t>
  </si>
  <si>
    <t>PJ-019</t>
  </si>
  <si>
    <t>Ограничитель дренажа (рестриктор)</t>
  </si>
  <si>
    <t>PJ-021</t>
  </si>
  <si>
    <t>Краник на малый накопительный  мембранный бачок</t>
  </si>
  <si>
    <t>PJ-025</t>
  </si>
  <si>
    <t>Адаптер для подключения к трубопроводу</t>
  </si>
  <si>
    <t>PJ-026</t>
  </si>
  <si>
    <t xml:space="preserve">TDS метр </t>
  </si>
  <si>
    <t>PJ-023</t>
  </si>
  <si>
    <t>Малый электролизер</t>
  </si>
  <si>
    <t>PJ-029</t>
  </si>
  <si>
    <t xml:space="preserve">Фасовка </t>
  </si>
  <si>
    <t>Greensand Plus (12,2 час)</t>
  </si>
  <si>
    <t>DMI-65 Quantum (8-12 ч/час)</t>
  </si>
  <si>
    <t>MTM (7,5-10,0 м/ч)</t>
  </si>
  <si>
    <t>FMH (12,5-15м/час)</t>
  </si>
  <si>
    <t>Birm (8,6-12,2 м/ч)</t>
  </si>
  <si>
    <t>Purolox (12,2 м/ч)</t>
  </si>
  <si>
    <t>Граносит-П (15 м/ч)</t>
  </si>
  <si>
    <t>МЖФ (не более 18 м/ч)</t>
  </si>
  <si>
    <t>Filter Ag (12,2 м/ч)</t>
  </si>
  <si>
    <t>Клапан управления 255/DI450   H/OH импульсный</t>
  </si>
  <si>
    <t>Ready Soft Alternating 255/964 Умягчение непрерывного действия</t>
  </si>
  <si>
    <t>Клапан управления 278/742 электронный таймер</t>
  </si>
  <si>
    <t>Клапан управления 278DI/955 импульсный</t>
  </si>
  <si>
    <t>Клапан управления 278/762 расходомер</t>
  </si>
  <si>
    <t>Клапан управления Magnum Cv,SN,762 «Logix»,HWB - расходомер</t>
  </si>
  <si>
    <t>Клапан управления Magnum Cv,SN,762 «Logix»,NHB - расходомер</t>
  </si>
  <si>
    <t>Клапан управления Magnum Cv,FL,762F «Logix»,UWB - расходомер</t>
  </si>
  <si>
    <t>Клапан управления Magnum Cv,FL,762F «Logix»,NUB - расходомер</t>
  </si>
  <si>
    <t>Клапан управления Magnum Cv,FL,742F «Logix»,UWB - эл.таймер</t>
  </si>
  <si>
    <t>Клапан управления Magnum Cv,SN,742 «Logix»,NHB - эл.таймер</t>
  </si>
  <si>
    <t>Клапан управления Magnum Cv,SN,742 «Logix»,HWB - эл.таймер</t>
  </si>
  <si>
    <t>Клапан управления Magnum Cv,FL,742F «Logix»,NUB - эл.таймер</t>
  </si>
  <si>
    <t>Клапан управления Magnum IT,SN,742 «Logix»,HWB - эл. таймер</t>
  </si>
  <si>
    <t>Клапан управления Magnum IT,SN,762 «Logix»,HWB – расходомер</t>
  </si>
  <si>
    <t>Клапан управления Magnum IT,SN,762 «Logix»,NHB – расходомер</t>
  </si>
  <si>
    <t>Клапан управления Magnum IT,FL,762F «Logix»,UWB – расходомер</t>
  </si>
  <si>
    <t>Клапан управления Magnum IT,FL,762F «Logix»,NUB – расходомер</t>
  </si>
  <si>
    <t>Клапан управления Magnum IT,FL,742F «Logix»,NUB - эл. таймер</t>
  </si>
  <si>
    <t>Клапан управления Magnum IT,FL,742F «Logix»,UWB - эл. таймер</t>
  </si>
  <si>
    <t>Клапан управления Magnum IT,SN,742 «Logix»,NHB – эл. таймер</t>
  </si>
  <si>
    <t>Клапан управления Magnum Cv,962M+S,Twin Alternating,  NHB</t>
  </si>
  <si>
    <t>Клапан управления Magnum IT,962M+S, Twin Alternating, ,NHB</t>
  </si>
  <si>
    <t>M88-FTM</t>
  </si>
  <si>
    <t>M88-FSM</t>
  </si>
  <si>
    <t>JD415</t>
  </si>
  <si>
    <t xml:space="preserve">Верхний дистрибьютор 6" FLG для 42-48" баков, вход. 90 мм (3"), Ǿ140 мм, H=260мм, </t>
  </si>
  <si>
    <t xml:space="preserve">Нижний дистрибьютор высотой 84  мм </t>
  </si>
  <si>
    <t>Нижний дистрибьютор высотой 127 мм</t>
  </si>
  <si>
    <t xml:space="preserve">Нижняя фильера 18»- 24», MG </t>
  </si>
  <si>
    <t xml:space="preserve">Нижняя фильера 30», MG </t>
  </si>
  <si>
    <t xml:space="preserve">Нижняя фильера 36», MG </t>
  </si>
  <si>
    <t>HU 6370C</t>
  </si>
  <si>
    <t>JD421</t>
  </si>
  <si>
    <t>JD422</t>
  </si>
  <si>
    <t>насос повышающий</t>
  </si>
  <si>
    <t>APP-1045-10</t>
  </si>
  <si>
    <t>APР-1045-25</t>
  </si>
  <si>
    <t>PPS-1045-25</t>
  </si>
  <si>
    <t>PPS-1045-5</t>
  </si>
  <si>
    <t>SWS-1045-25</t>
  </si>
  <si>
    <t>SWS-1045-50</t>
  </si>
  <si>
    <t>UPF 1045</t>
  </si>
  <si>
    <t>АРС 1045</t>
  </si>
  <si>
    <t>ЭФГ 112/250-1</t>
  </si>
  <si>
    <t>ЭФГ 112/250-5</t>
  </si>
  <si>
    <t>ЭФГ 112/250-10</t>
  </si>
  <si>
    <t>ЭФГ 112/250-20</t>
  </si>
  <si>
    <t>Катионит сильнокислотный макропористый «Гранион D001»</t>
  </si>
  <si>
    <t>Анионит хелатный макропористый «Гранион D-406»</t>
  </si>
  <si>
    <t>Смола ионообменная SL120H, водородная форма «Aqualite» (Канада)</t>
  </si>
  <si>
    <t>Кварцевый щебень фр. 2-5 мм</t>
  </si>
  <si>
    <t>Гранитный щебень фр. 2-5 мм</t>
  </si>
  <si>
    <t>Гравий окатанный 3-5 мм</t>
  </si>
  <si>
    <t>Гравий 1,7-2,5 мим</t>
  </si>
  <si>
    <t xml:space="preserve">Соль таблетированная </t>
  </si>
  <si>
    <t>Комплекс для регенерации и очистки умягчителей</t>
  </si>
  <si>
    <t>20 кг</t>
  </si>
  <si>
    <t>Очиститель смолы</t>
  </si>
  <si>
    <t>Перманганат калия</t>
  </si>
  <si>
    <t>1 кг</t>
  </si>
  <si>
    <t>Гидроантрацит («Промтехуголь»)</t>
  </si>
  <si>
    <t>Доп.</t>
  </si>
  <si>
    <t>Высота/диаметр,мм</t>
  </si>
  <si>
    <t xml:space="preserve">Объем бака, л внутренн. </t>
  </si>
  <si>
    <r>
      <t xml:space="preserve">Высокопоточный солезаборный клапан для серии </t>
    </r>
    <r>
      <rPr>
        <b/>
        <sz val="10"/>
        <rFont val="Century"/>
        <family val="1"/>
      </rPr>
      <t>MG</t>
    </r>
  </si>
  <si>
    <t>Бытовые фильтры и установки обратного осмоса.</t>
  </si>
  <si>
    <t>AP-600</t>
  </si>
  <si>
    <t>AP-580</t>
  </si>
  <si>
    <t>Установка обратного осмоса пятиступенчатая "AQUAPRO"</t>
  </si>
  <si>
    <t>Установка обратного осмоса четырёхступенчатая "AQUAPRO"</t>
  </si>
  <si>
    <t>A-560Es</t>
  </si>
  <si>
    <t>AP-800</t>
  </si>
  <si>
    <t>Установка обратного осмоса пятиступенчатая "АTOLL"</t>
  </si>
  <si>
    <t>Установка обратного осмоса пятиступенчатая  "AQUAPRO" с насосом, микропроцессером и импульсной промывкой мембраны</t>
  </si>
  <si>
    <t>VH-R06</t>
  </si>
  <si>
    <t>Установка обратного осмоса шестиступенчатая  "AQUAPRO"  с минерализатором</t>
  </si>
  <si>
    <t>AUS2</t>
  </si>
  <si>
    <t>AUS2-N</t>
  </si>
  <si>
    <t>AUS3</t>
  </si>
  <si>
    <t>AUS3-N</t>
  </si>
  <si>
    <t>Сорбент АС фр. 0,315-0,7мм /0,7-1,5мм</t>
  </si>
  <si>
    <t>Уголь активированный «Аквасорб » 1,2-2,4мм</t>
  </si>
  <si>
    <t>AP-600P</t>
  </si>
  <si>
    <t>Установка обратного осмоса пятиступенчатая "AQUAPRO" с насосом</t>
  </si>
  <si>
    <t>4"  х 160  membrane housing, 300 psi, 4 elements , end port</t>
  </si>
  <si>
    <t>4"  х 200  membrane housing, 300 psi, 5 elements , end port</t>
  </si>
  <si>
    <t>4"  х 240  membrane housing, 300 psi, 6 elements , end port</t>
  </si>
  <si>
    <t>4"  х 40  membrane housing, 450 psi, 1 elements , end port</t>
  </si>
  <si>
    <t>4"  х 80  membrane housing, 450 psi, 2 elements , end port</t>
  </si>
  <si>
    <t>4"  х 160  membrane housing, 450 psi, 4 elements , end port</t>
  </si>
  <si>
    <t>4"  х 200  membrane housing, 450 psi, 5 elements , end port</t>
  </si>
  <si>
    <t>4"  х 240  membrane housing, 450 psi, 6 elements , end port</t>
  </si>
  <si>
    <r>
      <t xml:space="preserve">4"  х 120    membrane housing, 1000 psi, 3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</si>
  <si>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160    membrane housing, 1000 psi, 4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</si>
  <si>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200    membrane housing, 1000 psi, 5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</si>
  <si>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240    membrane housing, 1000 psi, 6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</si>
  <si>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160  membrane housing, 300 psi, 4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</si>
  <si>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200  membrane housing, 300 psi, 5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</si>
  <si>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240  membrane housing, 300 psi, 6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</si>
  <si>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40  membrane housing, 450 psi, 1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</si>
  <si>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80  membrane housing, 450 psi, 2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</si>
  <si>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160  membrane housing, 450 psi, 4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</si>
  <si>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200  membrane housing, 450 psi, 5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</si>
  <si>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240  membrane housing, 450 psi, 6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</si>
  <si>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40  membrane housing, 1000 psi, 1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</si>
  <si>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80  membrane housing, 1000 psi, 2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</si>
  <si>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160  membrane housing, 1000 psi, 4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</si>
  <si>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200  membrane housing, 1000 psi, 5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</si>
  <si>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240  membrane housing, 1000 psi, 6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</si>
  <si>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t>Катионит сильнокислотный «С-150»КНР</t>
  </si>
  <si>
    <t>Кварцевый песок 0,4-1,2 мм (7,3-12,2 м/ч)</t>
  </si>
  <si>
    <t>Гидроантрацит Clack</t>
  </si>
  <si>
    <t>Перекись водорода (38%)</t>
  </si>
  <si>
    <t>Полифосфат (ингибитор)</t>
  </si>
  <si>
    <t>25кг</t>
  </si>
  <si>
    <t>1 л</t>
  </si>
  <si>
    <t>1кг</t>
  </si>
  <si>
    <t xml:space="preserve">Силифос </t>
  </si>
  <si>
    <t>2.2 кг</t>
  </si>
  <si>
    <t>Система фильтрации   "AQUAPRO" с 3-мя картриджами</t>
  </si>
  <si>
    <t>Система фильтрации   "AQUAPRO" с 3-мя картриджами и водосчетчиком</t>
  </si>
  <si>
    <t>Система фильтрации   "AQUAPRO" с 2-мя картриджами</t>
  </si>
  <si>
    <t>Система фильтрации   "AQUAPRO" с 2-мя картриджами и водосчетчиком</t>
  </si>
  <si>
    <t>ФТМ-К</t>
  </si>
  <si>
    <t>Система фиьтрации на трековой мембране</t>
  </si>
  <si>
    <t>ФТМ-Б5</t>
  </si>
  <si>
    <t>ФТМ-Б10</t>
  </si>
  <si>
    <t>Фильтр на трековой мембране Q max = 5 л/мин</t>
  </si>
  <si>
    <t>Фильтр на трековой мембране Q max = 10 л/мин</t>
  </si>
  <si>
    <t>Комплект картриджей на трековой мембране</t>
  </si>
  <si>
    <t>F74C-1" АА</t>
  </si>
  <si>
    <t>Фильтр грубой очистки Honeywell F74C-1" АА для холодной воды</t>
  </si>
  <si>
    <t>F76S-1" АА</t>
  </si>
  <si>
    <t>Фильтр грубой очистки Honeywell F76S-1" АА для холодной воды</t>
  </si>
  <si>
    <t>F76S-1" ААМ</t>
  </si>
  <si>
    <t>Фильтр грубой очистки Honeywell F76S-1" ААМ для горячей воды</t>
  </si>
  <si>
    <t>F76S-3/4" АА</t>
  </si>
  <si>
    <t>Фильтр грубой очистки Honeywell F76S-3/4" АА для холодной воды</t>
  </si>
  <si>
    <t>F76S-3/4" ААМ</t>
  </si>
  <si>
    <t>Фильтр грубой очистки Honeywell F76S-3/4" ААМ для горячей воды</t>
  </si>
  <si>
    <t>HS10S-3/4АА</t>
  </si>
  <si>
    <t>Фильтр грубой очистки Honeywell  HS10S-3/4АА с редукционным и обратным клапаном для холодной воды</t>
  </si>
  <si>
    <t>HS10S-3/4ААМ</t>
  </si>
  <si>
    <t>Картриджи для Big Blue 10"</t>
  </si>
  <si>
    <t>Картриджи для Big Blue 20"</t>
  </si>
  <si>
    <t>APC-10</t>
  </si>
  <si>
    <t>Колбы для патронных фильтров</t>
  </si>
  <si>
    <t>АРР-10-5</t>
  </si>
  <si>
    <t>АРР-10-10</t>
  </si>
  <si>
    <t>АРР-10-25</t>
  </si>
  <si>
    <t>PPS-10-1</t>
  </si>
  <si>
    <t>PPS-10-25</t>
  </si>
  <si>
    <t>PPS-10-5</t>
  </si>
  <si>
    <t>SWS-10-25 10" 25мкм картридж с ПП намоткой</t>
  </si>
  <si>
    <t>SWS-10-50 10" 50 мкм картридж с ПП намоткой</t>
  </si>
  <si>
    <t>SWS-10-25</t>
  </si>
  <si>
    <t>SWS-10-10</t>
  </si>
  <si>
    <t>SWS-10-50</t>
  </si>
  <si>
    <t xml:space="preserve">SWS/SWH-10 </t>
  </si>
  <si>
    <t>UPF-Cont</t>
  </si>
  <si>
    <t>UPF-SC</t>
  </si>
  <si>
    <t>ЭФГ 63/250-5</t>
  </si>
  <si>
    <t>ЭФГ 63/250-10</t>
  </si>
  <si>
    <t>ЭФГ 63/250-20</t>
  </si>
  <si>
    <t>ЭФГ 63/250-50</t>
  </si>
  <si>
    <t xml:space="preserve"> ЭФС250-5РФ</t>
  </si>
  <si>
    <t>Фильтр грубой очистки Honeywell  HS10S-3/4ААМ с редукционным и обратным клапаном для горячей воды</t>
  </si>
  <si>
    <t>FF06-1/2АА</t>
  </si>
  <si>
    <t>FF06-1/2ААМ</t>
  </si>
  <si>
    <t>Фильтр грубой очистки Honeywell FF06-1/2" АА для холодной воды</t>
  </si>
  <si>
    <t>Фильтр грубой очистки Honeywell FF06-1/2"ААМ для горячей воды</t>
  </si>
  <si>
    <t>FF06-3/4АА</t>
  </si>
  <si>
    <t>FF06-3/4ААМ</t>
  </si>
  <si>
    <t>Фильтр грубой очистки Honeywell FF06-3/4" АА для холодной воды</t>
  </si>
  <si>
    <t>Фильтр грубой очистки Honeywell FF06-3/4"ААМ для горячей воды</t>
  </si>
  <si>
    <t>FF06-1АА</t>
  </si>
  <si>
    <t>FF06-1ААМ</t>
  </si>
  <si>
    <t>Фильтр грубой очистки Honeywell FF06-1" АА для холодной воды</t>
  </si>
  <si>
    <t>Фильтр грубой очистки Honeywell FF06-1"ААМ для горячей воды</t>
  </si>
  <si>
    <t>FК06-1/2АА</t>
  </si>
  <si>
    <t>FK06-1/2ААМ</t>
  </si>
  <si>
    <t>Фильтр грубой очистки Honeywell FК06-1/2" АА c редуктором давления для холодной воды</t>
  </si>
  <si>
    <t>Фильтр грубой очистки Honeywell FK06-1/2"ААМ с редуктором давления для горячей воды</t>
  </si>
  <si>
    <t>FК06-3/4АА</t>
  </si>
  <si>
    <t>FК06-3/4ААМ</t>
  </si>
  <si>
    <t xml:space="preserve">Уголь активный «МИУ-С2» </t>
  </si>
  <si>
    <t xml:space="preserve">Уголь активный «МИУ-С3» </t>
  </si>
  <si>
    <t>Фильтр грубой очистки Honeywell FК06-3/4" АА c редуктором давления для холодной воды</t>
  </si>
  <si>
    <t>Фильтр грубой очистки Honeywell FK06-3/4"ААМ с редуктором давления для горячей воды</t>
  </si>
  <si>
    <t>FК06-1АА</t>
  </si>
  <si>
    <t>FK06-1ААМ</t>
  </si>
  <si>
    <t>Фильтр грубой очистки Honeywell FК06-1" АА c редуктором давления для холодной воды</t>
  </si>
  <si>
    <t>Фильтр грубой очистки Honeywell FK06-1"ААМ с редуктором давления для горячей воды</t>
  </si>
  <si>
    <t>Продукция компании Honeywell</t>
  </si>
  <si>
    <t>D 04 1/2</t>
  </si>
  <si>
    <t>D 04 3/4</t>
  </si>
  <si>
    <t>D06F-1/2А</t>
  </si>
  <si>
    <t>D06F-1/2В</t>
  </si>
  <si>
    <t>Клапан понижения давления  Honeywell D04 1/2"</t>
  </si>
  <si>
    <t>Клапан понижения давления  Honeywell D04 3/4"</t>
  </si>
  <si>
    <t>Клапан понижения давления  Honeywell D06F 1/2" с фильтром для холодной воды</t>
  </si>
  <si>
    <t>Клапан понижения давления  Honeywell D06F 1/2"В с фильтром для горячей воды</t>
  </si>
  <si>
    <t>D06F-3/4А</t>
  </si>
  <si>
    <t>Клапан понижения давления  Honeywell D06F 3/4" с фильтром для холодной воды</t>
  </si>
  <si>
    <t>D06F-1А</t>
  </si>
  <si>
    <t>Z11S-А</t>
  </si>
  <si>
    <t>Автомат промыва Honeywell Z11S-А</t>
  </si>
  <si>
    <t>Реле перепада давления DDS76-1"</t>
  </si>
  <si>
    <t>DDS76-1"</t>
  </si>
  <si>
    <t>М07К-А10</t>
  </si>
  <si>
    <t>Манометр М07К-А10</t>
  </si>
  <si>
    <t>AF11S-1F</t>
  </si>
  <si>
    <t>AF11S-1E</t>
  </si>
  <si>
    <t>AF11S-1D</t>
  </si>
  <si>
    <t>AF74-1D</t>
  </si>
  <si>
    <t>AF06 1/2 А</t>
  </si>
  <si>
    <t>AF06 1/2-3/4 А</t>
  </si>
  <si>
    <t>Запасная сетка  Honeywell для F76S (1/2"-1 1/4") 500мкм</t>
  </si>
  <si>
    <t>Запасная сетка  Honeywell для F76S (1/2"-1 1/4") 300мкм</t>
  </si>
  <si>
    <t>Запасная сетка  Honeywell для F76S (1/2"-1 1/4") 200мкм</t>
  </si>
  <si>
    <t>Запасная сетка  Honeywell для F74 200мкм</t>
  </si>
  <si>
    <t>Запасная сетка  Honeywell для FF06 (1/2") 100мкм</t>
  </si>
  <si>
    <t>Запасная сетка  Honeywell для FF06 (1/2-3/4") 100мкм</t>
  </si>
  <si>
    <t xml:space="preserve">Запасная колба  Honeywell для F76S </t>
  </si>
  <si>
    <t>KF11S-1A</t>
  </si>
  <si>
    <t>0900747</t>
  </si>
  <si>
    <t>0901246</t>
  </si>
  <si>
    <t>0901499</t>
  </si>
  <si>
    <t>Прокладка для F76S (1/2"-1 1/4")</t>
  </si>
  <si>
    <t>Прокладка для FF06 (1/2")</t>
  </si>
  <si>
    <t>Прокладка для FF06 (3/4-1")</t>
  </si>
  <si>
    <t>УФ стерилизаторы</t>
  </si>
  <si>
    <t>UV-S1</t>
  </si>
  <si>
    <t>УФ стерилизатор "AQUAPRO" UV-S1 Q= 0,5 м³/час</t>
  </si>
  <si>
    <t>Кронштейн турбинки для клапана MG,IT</t>
  </si>
  <si>
    <t>Турбинка внутренняя для MG,IT</t>
  </si>
  <si>
    <t>MOTOR/OPTIKAL CABLE ASSEMBLY(Кабель двигатель/оптипара для 700)</t>
  </si>
  <si>
    <t>Кабель турбинки клапанов 700 серии</t>
  </si>
  <si>
    <t>CAN-TOP</t>
  </si>
  <si>
    <t>Верхняя экран. фильера 1,05"</t>
  </si>
  <si>
    <t>KAN-KDF</t>
  </si>
  <si>
    <t>KDF-контейнер под бак с горловиной 2,5"</t>
  </si>
  <si>
    <t>JD-416</t>
  </si>
  <si>
    <t xml:space="preserve">Верхний дистрибьютор 6" FLG для 48-63" баков, вход. 90 мм (3"), Ǿ140 мм, </t>
  </si>
  <si>
    <t>CAM-BTM</t>
  </si>
  <si>
    <t>Нижний дистрибьютор</t>
  </si>
  <si>
    <t>Нижний дистрибьютор под в/п трубу 48.2 мм , 18-21", PP thread, d-370мм</t>
  </si>
  <si>
    <t xml:space="preserve">Нижний дистрибьютор  под в/п трубу 48.2 мм ,     36", PP thread, </t>
  </si>
  <si>
    <t>Нижний дистрибьютор под в/п трубу 48.2 мм ,      24", PP thread ,d-460мм</t>
  </si>
  <si>
    <t>Нижний дистрибьютор  под в/п трубу 48.2мм ,      30", PP thread ,d-620мм</t>
  </si>
  <si>
    <t>Нижний дистрибьютор 6" FLG для 42" бака, вход 3"(90мм), диаметр 870 мм, 8 л</t>
  </si>
  <si>
    <t>Нижний дистрибьютор 6" FLG для 48" бака, вход 3"(90мм), диаметр 980 мм, 8 л</t>
  </si>
  <si>
    <t>JD423</t>
  </si>
  <si>
    <t>JD429</t>
  </si>
  <si>
    <t>JD430</t>
  </si>
  <si>
    <t>Нижний дистрибьютор 6" FLG для 48"бака, вход 3"(90мм), диаметр 980 мм, 16 л</t>
  </si>
  <si>
    <t>Нижний дистрибьютор6"FLG для54-63"бака, вход 3"(90мм),диаметр1218 мм,8 л</t>
  </si>
  <si>
    <t>Нижний дистрибьютор6"FLG для54-63"бака,вход 3"(90мм),диаметр1218 мм,16л</t>
  </si>
  <si>
    <t>140 л</t>
  </si>
  <si>
    <t>BTS-70</t>
  </si>
  <si>
    <t>BTR-70</t>
  </si>
  <si>
    <t>BTR-100</t>
  </si>
  <si>
    <t>BTS-100</t>
  </si>
  <si>
    <t xml:space="preserve">Бак для соли квадратный 332х332х880  в комплекте с клапаном </t>
  </si>
  <si>
    <t xml:space="preserve">Бак для соли круглый 400х815  в комплекте с клапаном </t>
  </si>
  <si>
    <t>70 л</t>
  </si>
  <si>
    <t>BTS-140</t>
  </si>
  <si>
    <t xml:space="preserve">Cолевой бак  квадратный 382-382-880  в комплекте </t>
  </si>
  <si>
    <t>Cолевой бак  круглый 480-875  в комплекте</t>
  </si>
  <si>
    <t>Э-380</t>
  </si>
  <si>
    <t xml:space="preserve">Солевой бак квадратный 582-362-904  в комплекте с клапаном </t>
  </si>
  <si>
    <t>Бак минеральный    63х67    6" - 6"FLG</t>
  </si>
  <si>
    <t>2025/1625</t>
  </si>
  <si>
    <t>2453/1625</t>
  </si>
  <si>
    <t>Бак минеральный    63х86    6" - 6"FLG</t>
  </si>
  <si>
    <t>H 9300</t>
  </si>
  <si>
    <t>Адаптер 4 -2 ½ " (M&amp;R)</t>
  </si>
  <si>
    <t>4"  х 120  membrane housing, 450 psi, 3 elements , end port</t>
  </si>
  <si>
    <r>
      <t xml:space="preserve">4"  х 120  membrane housing, 450 psi, 3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</si>
  <si>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120  membrane housing, 1000 psi, 3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</si>
  <si>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t>UV-6GPM</t>
  </si>
  <si>
    <t>УФ стерилизатор "AQUAPRO"UV-6GPM  Q= 1,5 м³/час</t>
  </si>
  <si>
    <t>UV-12GPM</t>
  </si>
  <si>
    <t>УФ стерилизатор "AQUAPRO"UV-12GPM  Q= 3 м³/час</t>
  </si>
  <si>
    <t>УФ стерилизатор ЛИТ Q= 0,5 м³/час</t>
  </si>
  <si>
    <t>УДВ 0,5/1</t>
  </si>
  <si>
    <t>UV-S-L</t>
  </si>
  <si>
    <t>UV-6GPM-L</t>
  </si>
  <si>
    <t>UV-12GPM-L</t>
  </si>
  <si>
    <t>UV-2040BA</t>
  </si>
  <si>
    <t>Лампа "AQUAPRO" UV-S-L</t>
  </si>
  <si>
    <t>Лампа "AQUAPRO" UV-6GPM-L</t>
  </si>
  <si>
    <t>Лампа "AQUAPRO" UV-12GPM-L</t>
  </si>
  <si>
    <t>Электрический балласт UV-2040BA</t>
  </si>
  <si>
    <t>VGUV-F06</t>
  </si>
  <si>
    <t>Шунгит 1,0-2,5мм (7,5-10,0 м/ч)</t>
  </si>
  <si>
    <t>Цеолит 1,0-2,5мм (7,5-10,0 м/ч)</t>
  </si>
  <si>
    <t>Блок УФО    6GPM/1.35 м³/час, 25Вт, 220В/50Гц, ½ ", 505х63х113</t>
  </si>
  <si>
    <t>VGUV-F12</t>
  </si>
  <si>
    <t>Блок УФО    12GPM/2.7 м³/час, 39Вт, 220В/50Гц, ¾  ", 880х63х113</t>
  </si>
  <si>
    <t>VGUV-5.5T39-2U</t>
  </si>
  <si>
    <t>Блок УФО    24GPM/5.5 м³/час, 2х39Вт, 220В/50Гц, 1 ¼  ", 910х101х301</t>
  </si>
  <si>
    <t>F06L</t>
  </si>
  <si>
    <t>Лампа  УФО 25Вт</t>
  </si>
  <si>
    <t>F012L</t>
  </si>
  <si>
    <t>Лампа  УФО 39Вт</t>
  </si>
  <si>
    <t>F06Q</t>
  </si>
  <si>
    <t>Кварцевый чехол для лампы 25Вт</t>
  </si>
  <si>
    <t>F012Q</t>
  </si>
  <si>
    <t>Кварцевый чехол для лампы 39Вт</t>
  </si>
  <si>
    <t>F06B</t>
  </si>
  <si>
    <t>Блок питания 25 ВТ</t>
  </si>
  <si>
    <t>F012B</t>
  </si>
  <si>
    <t>Блок питания 39 Вт</t>
  </si>
  <si>
    <t>AQF1050-1"</t>
  </si>
  <si>
    <t>AQF2050-1"</t>
  </si>
  <si>
    <t xml:space="preserve"> Колба BIG BLUE 10-1"  "Seko" прозрачная  в комплекте с кронштейном и ключом</t>
  </si>
  <si>
    <t>Колба BIG BLUE 20-1"  "Seko" в комплекте с кронштейном и ключом</t>
  </si>
  <si>
    <t>Колба BIG BLUE 20-1"   "Seko" прозрачная   в комплекте с кронштейном и ключом</t>
  </si>
  <si>
    <t xml:space="preserve"> Колба BIG BLUE 10-1"  "Seko" в комплекте с кронштейном и ключом</t>
  </si>
  <si>
    <t>Колба BIG BLUE 20-1"  "Pentek"</t>
  </si>
  <si>
    <t xml:space="preserve">Кронштейн "Pentek" к колбе BIG BLUE </t>
  </si>
  <si>
    <t>Ключ "Pentek" к колбе BIG BLUE</t>
  </si>
  <si>
    <t xml:space="preserve">Кронштейн  "Aqua Pro" к колбе BIG BLUE </t>
  </si>
  <si>
    <t>Ключ  "Aqua Pro" к колбе BIG BLUE</t>
  </si>
  <si>
    <t>Уплотнитель для колб типа  BIG BLUE</t>
  </si>
  <si>
    <t>AKF\AHF-10-3\4"  10" корпус фильтра для горячей воды</t>
  </si>
  <si>
    <t>Колба  "Seko"  1" прозрачная с ключом и кронштейном</t>
  </si>
  <si>
    <t>Колба  "Seko"  1/2" прозрачная с ключом и кронштейном</t>
  </si>
  <si>
    <t>Колба  "Seko"  3/4" прозрачная с ключом и кронштейном</t>
  </si>
  <si>
    <t xml:space="preserve">Колба КВФ 140/10"*1" со сливом 1/2" </t>
  </si>
  <si>
    <t xml:space="preserve">Колба КВФ 140/20"*1" со сливом 1/2" </t>
  </si>
  <si>
    <t xml:space="preserve">Колба КВФ 140Г/20"*3/4" </t>
  </si>
  <si>
    <t xml:space="preserve">Колба КВФ 160/3 SL10"*1,5" </t>
  </si>
  <si>
    <t xml:space="preserve">Колба КВФ 90/10"*1/2" со сливом 1/2" </t>
  </si>
  <si>
    <t xml:space="preserve">Колба КВФ 90Г/10"*1/2" со сливом 1/2" </t>
  </si>
  <si>
    <t>СНП-250</t>
  </si>
  <si>
    <t>СНП-500</t>
  </si>
  <si>
    <t>КВФ140/10"*1"</t>
  </si>
  <si>
    <t>КВФ140/20"*1"</t>
  </si>
  <si>
    <t>КВФ140Г/20"*3/4"</t>
  </si>
  <si>
    <t>APC-10 10" блоковый угольный картридж</t>
  </si>
  <si>
    <t>АРР-10-5 5мкм гофрокартридж</t>
  </si>
  <si>
    <t>АРР-10-10 10мкм гофрокартридж</t>
  </si>
  <si>
    <t>АРР-10-25 25мкм гофрокартридж</t>
  </si>
  <si>
    <t>SWS-10-10 10" 10мкм картридж с ПП намоткой</t>
  </si>
  <si>
    <t>SWS/SWH-10  10мкм картридж с ПП намоткой для горячей воды</t>
  </si>
  <si>
    <t>UPF-Container контейнер для угольного картриджа</t>
  </si>
  <si>
    <t>UPF-SC картридж с посеребренным гранулированным углем</t>
  </si>
  <si>
    <t>Картридж полифосфатный 9"</t>
  </si>
  <si>
    <t>Картридж сетка гофрир. нерж. 70мк 9"</t>
  </si>
  <si>
    <t>Картридж сетка нерж. 70мк 9"</t>
  </si>
  <si>
    <t>Картридж 10" фторирующий 5мкм ЭФС250-5РФ</t>
  </si>
  <si>
    <t>UPF 1045 контейнер для ВВ 10</t>
  </si>
  <si>
    <t>RFFE-20 Картридж обезжелезивающий</t>
  </si>
  <si>
    <t>SWS-2045-1 1мкм картридж с ПП намоткой</t>
  </si>
  <si>
    <t>SWS-2045-25 25мкм картридж с ПП намоткой</t>
  </si>
  <si>
    <t>SWS-2045-5 5мкм картридж с ПП намоткой</t>
  </si>
  <si>
    <t>SWS-2045-50 50мкм картридж с ПП намоткой</t>
  </si>
  <si>
    <t>WS 2045 Картридж умягчитель</t>
  </si>
  <si>
    <t>Канистра для ВВ 20"</t>
  </si>
  <si>
    <t xml:space="preserve">Колба BIG BLUE 10-1"  "Aqua Pro" в комплекте с кронштейном и ключем </t>
  </si>
  <si>
    <t xml:space="preserve">Колба BIG BLUE 20-1"  "Aqua Pro" в комплекте с кронштейном и ключем </t>
  </si>
  <si>
    <t>Солезаборный клапан 3/8 ", серии 464 («колокол») комплект без уголка СА-8</t>
  </si>
  <si>
    <t>CAN-BV</t>
  </si>
  <si>
    <t>CAN-Tube(AC)</t>
  </si>
  <si>
    <t xml:space="preserve">Солезаборный клапан «колокол», комплект </t>
  </si>
  <si>
    <t>Солезаборный клапан  «башмачок»</t>
  </si>
  <si>
    <t>CAN-TUBE54</t>
  </si>
  <si>
    <t>Труба водоподъемная 137мм под бак высотой не более 54"</t>
  </si>
  <si>
    <t xml:space="preserve">TM-56D (клапан упр. Ручной 4" с керамическим уплотнением,ТОР-версия) </t>
  </si>
  <si>
    <t xml:space="preserve">TM-56D (клапан упр. Ручной 4" с керамическим уплотнением,SIDE-версия) </t>
  </si>
  <si>
    <t>CAN-P4</t>
  </si>
  <si>
    <t>CAN-P255</t>
  </si>
  <si>
    <t>Монтажный комплект 255-норил 1",наружняя резьба</t>
  </si>
  <si>
    <t>Кабель для управления регенерацией 740 LOGIX</t>
  </si>
  <si>
    <t>PROGRAMMATEUR LOGIX 764</t>
  </si>
  <si>
    <t>764C</t>
  </si>
  <si>
    <t>MOTOR 12V/50 HZ 700ser (Для LOGIX)</t>
  </si>
  <si>
    <t>Защелка электродвигаля , Logix</t>
  </si>
  <si>
    <t>Slim Line</t>
  </si>
  <si>
    <t>ABR-10-1/2" Система фильтрации с устан. элем. и 9 1/2" 5мкм катриджем</t>
  </si>
  <si>
    <t>ABR-10-3\4" Система фильтрации с устан. элем. и 9 3\4" 5мкм катриджем</t>
  </si>
  <si>
    <t>AKF-10-B 10" корпус фильтра синий</t>
  </si>
  <si>
    <t>Деталь колба белая 1/4*10"</t>
  </si>
  <si>
    <t>Деталь колба прозрачная 1/4*10"</t>
  </si>
  <si>
    <t>Филтр ингибитор Atlas Filtri Dosal Batcher</t>
  </si>
  <si>
    <t>Нержавейка</t>
  </si>
  <si>
    <t>Картридж СНП-250</t>
  </si>
  <si>
    <t>Картридж СНП-500</t>
  </si>
  <si>
    <t>Анионит органопоглотитель макропористый «Гранион DOC-2001»</t>
  </si>
  <si>
    <t>Цена, уе</t>
  </si>
  <si>
    <t xml:space="preserve">Фильтрующие среды </t>
  </si>
  <si>
    <t>Реагенты</t>
  </si>
  <si>
    <t>Гипохлорит натрия (Белизна)</t>
  </si>
  <si>
    <t>Труба в/п 1´182 см, 1,05" с конической фильерой</t>
  </si>
  <si>
    <r>
      <t>Объем, м</t>
    </r>
    <r>
      <rPr>
        <b/>
        <i/>
        <vertAlign val="superscript"/>
        <sz val="11"/>
        <rFont val="Arial"/>
        <family val="2"/>
      </rPr>
      <t>3</t>
    </r>
  </si>
  <si>
    <r>
      <t>Объем, м</t>
    </r>
    <r>
      <rPr>
        <b/>
        <i/>
        <vertAlign val="superscript"/>
        <sz val="10"/>
        <rFont val="Arial"/>
        <family val="2"/>
      </rPr>
      <t>3</t>
    </r>
  </si>
  <si>
    <r>
      <t>Объем, м</t>
    </r>
    <r>
      <rPr>
        <b/>
        <i/>
        <vertAlign val="superscript"/>
        <sz val="9"/>
        <rFont val="Arial"/>
        <family val="2"/>
      </rPr>
      <t>3</t>
    </r>
  </si>
  <si>
    <t xml:space="preserve">Бак для соли 11х11х35 с днищем и колодцем </t>
  </si>
  <si>
    <t>Объем м³,(грузовой)</t>
  </si>
  <si>
    <r>
      <t xml:space="preserve">Угол соединительный ¼ " вн.-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 xml:space="preserve">8 </t>
    </r>
    <r>
      <rPr>
        <i/>
        <sz val="10"/>
        <rFont val="Century"/>
        <family val="1"/>
      </rPr>
      <t>"</t>
    </r>
    <r>
      <rPr>
        <sz val="10"/>
        <rFont val="Century"/>
        <family val="1"/>
      </rPr>
      <t xml:space="preserve"> (CA-40) 255 клапан</t>
    </r>
  </si>
  <si>
    <r>
      <t xml:space="preserve">Угол соединительный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>8</t>
    </r>
    <r>
      <rPr>
        <sz val="10"/>
        <rFont val="Century"/>
        <family val="1"/>
      </rPr>
      <t xml:space="preserve">"   –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>8</t>
    </r>
    <r>
      <rPr>
        <sz val="10"/>
        <rFont val="Century"/>
        <family val="1"/>
      </rPr>
      <t>"  (СА-8) все клапаны</t>
    </r>
  </si>
  <si>
    <r>
      <t xml:space="preserve">Угол дренажный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>8</t>
    </r>
    <r>
      <rPr>
        <sz val="10"/>
        <rFont val="Century"/>
        <family val="1"/>
      </rPr>
      <t>" – елочка (СА-44) все баки</t>
    </r>
  </si>
  <si>
    <r>
      <t xml:space="preserve">Угол соединительный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 xml:space="preserve">8 </t>
    </r>
    <r>
      <rPr>
        <sz val="10"/>
        <rFont val="Century"/>
        <family val="1"/>
      </rPr>
      <t xml:space="preserve">" вн. –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 xml:space="preserve">8 </t>
    </r>
    <r>
      <rPr>
        <sz val="10"/>
        <rFont val="Century"/>
        <family val="1"/>
      </rPr>
      <t>"  (CA-37) 268/278 клапаны</t>
    </r>
  </si>
  <si>
    <t>Калькулятор</t>
  </si>
  <si>
    <t>Кол-во,шт</t>
  </si>
  <si>
    <t>скидка,%</t>
  </si>
  <si>
    <t>непустые</t>
  </si>
  <si>
    <t>.</t>
  </si>
  <si>
    <t>ИТОГО:</t>
  </si>
  <si>
    <t>со скидкой</t>
  </si>
  <si>
    <r>
      <t xml:space="preserve">Солевой клапан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>8</t>
    </r>
    <r>
      <rPr>
        <sz val="10"/>
        <rFont val="Century"/>
        <family val="1"/>
      </rPr>
      <t>" с сеточкой СА З-1 (для 255 серии)</t>
    </r>
  </si>
  <si>
    <r>
      <t xml:space="preserve">Солепровод  </t>
    </r>
    <r>
      <rPr>
        <vertAlign val="superscript"/>
        <sz val="10"/>
        <rFont val="Century"/>
        <family val="1"/>
      </rPr>
      <t>3</t>
    </r>
    <r>
      <rPr>
        <sz val="10"/>
        <rFont val="Century"/>
        <family val="1"/>
      </rPr>
      <t>/</t>
    </r>
    <r>
      <rPr>
        <vertAlign val="subscript"/>
        <sz val="10"/>
        <rFont val="Century"/>
        <family val="1"/>
      </rPr>
      <t>8</t>
    </r>
    <r>
      <rPr>
        <sz val="10"/>
        <rFont val="Century"/>
        <family val="1"/>
      </rPr>
      <t>"  , СА4-1 (1 метр погонный)</t>
    </r>
  </si>
  <si>
    <r>
      <t xml:space="preserve">Труба в/п 48,5´2 м , </t>
    </r>
    <r>
      <rPr>
        <b/>
        <sz val="10"/>
        <rFont val="Century"/>
        <family val="1"/>
      </rPr>
      <t>MG</t>
    </r>
    <r>
      <rPr>
        <sz val="10"/>
        <rFont val="Century"/>
        <family val="1"/>
      </rPr>
      <t xml:space="preserve"> и 180 серии  (1½ ")</t>
    </r>
  </si>
  <si>
    <r>
      <t>Клапан 4",ABS, in/out,  2 "</t>
    </r>
    <r>
      <rPr>
        <i/>
        <sz val="10"/>
        <rFont val="Century"/>
        <family val="1"/>
      </rPr>
      <t xml:space="preserve">, </t>
    </r>
    <r>
      <rPr>
        <sz val="10"/>
        <rFont val="Century"/>
        <family val="1"/>
      </rPr>
      <t>под в/п трубу 50 мм (WC)</t>
    </r>
  </si>
  <si>
    <r>
      <t>Бак для соли  700х1000 с ПВХ колодцем 160 мм</t>
    </r>
    <r>
      <rPr>
        <b/>
        <sz val="10"/>
        <rFont val="Century"/>
        <family val="1"/>
      </rPr>
      <t xml:space="preserve"> </t>
    </r>
  </si>
  <si>
    <r>
      <t xml:space="preserve">4" </t>
    </r>
    <r>
      <rPr>
        <b/>
        <sz val="10"/>
        <rFont val="Century"/>
        <family val="1"/>
      </rPr>
      <t>end port</t>
    </r>
  </si>
  <si>
    <r>
      <t xml:space="preserve">4"  х 40    membrane housing, 300 psi, 1 elements, 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</si>
  <si>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80    membrane housing, 300 psi, 2 elements, 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</si>
  <si>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120  membrane housing, 300 psi, 3 elements 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</si>
  <si>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40    membrane housing, 1000 psi, 1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</si>
  <si>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 х 80    membrane housing, 1000 psi, 2 elements, </t>
    </r>
    <r>
      <rPr>
        <b/>
        <sz val="10"/>
        <rFont val="Century"/>
        <family val="1"/>
      </rPr>
      <t>end</t>
    </r>
    <r>
      <rPr>
        <sz val="10"/>
        <rFont val="Century"/>
        <family val="1"/>
      </rPr>
      <t xml:space="preserve"> port</t>
    </r>
  </si>
  <si>
    <r>
      <t xml:space="preserve">4" </t>
    </r>
    <r>
      <rPr>
        <b/>
        <sz val="10"/>
        <rFont val="Century"/>
        <family val="1"/>
      </rPr>
      <t>side  port</t>
    </r>
  </si>
  <si>
    <r>
      <t xml:space="preserve">4"  х 40    membrane housing, 300 psi, 1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</si>
  <si>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80    membrane housing, 300 psi, 2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</si>
  <si>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4"  х 120  membrane housing, 300 psi, 3 elements, </t>
    </r>
    <r>
      <rPr>
        <b/>
        <sz val="10"/>
        <rFont val="Century"/>
        <family val="1"/>
      </rPr>
      <t>side</t>
    </r>
    <r>
      <rPr>
        <sz val="10"/>
        <rFont val="Century"/>
        <family val="1"/>
      </rPr>
      <t xml:space="preserve"> port</t>
    </r>
  </si>
  <si>
    <r>
      <t xml:space="preserve">Наименование </t>
    </r>
    <r>
      <rPr>
        <sz val="10"/>
        <rFont val="Century"/>
        <family val="1"/>
      </rPr>
      <t>(скорость фильтрации)</t>
    </r>
  </si>
  <si>
    <t>л</t>
  </si>
  <si>
    <t xml:space="preserve">кг         </t>
  </si>
  <si>
    <t xml:space="preserve">Мanganeze GreenSand (12,2м/ч) </t>
  </si>
  <si>
    <t xml:space="preserve">Наименование </t>
  </si>
  <si>
    <t>Дозирующий насос «Stenner» с фиксированной подачей реагента; Q max= 1,26 л/час с встроенным блоком управления дозирующим насосом Q= 2,5 м³/час</t>
  </si>
  <si>
    <t>45MPHP10 +«Поток-М1»</t>
  </si>
  <si>
    <t>Цена,руб</t>
  </si>
  <si>
    <t xml:space="preserve"> Клапаны управления «GE Osmonics»</t>
  </si>
  <si>
    <t>Наименование</t>
  </si>
  <si>
    <t>255-253 серии</t>
  </si>
  <si>
    <t>Клапан управления 255/440i 7-дневный таймер</t>
  </si>
  <si>
    <t>Клапан управления 255/740 «Logix»  электронный таймер</t>
  </si>
  <si>
    <t>Клапан управления 255/742 «Logix»  электронный таймер</t>
  </si>
  <si>
    <t>Клапан управления 255/940 7-дневный таймер</t>
  </si>
  <si>
    <t>Клапан управления 255/960  расходомер</t>
  </si>
  <si>
    <t>Клапан управления 255/760 «Logix» расходомер</t>
  </si>
  <si>
    <t>Клапан управления 255/762 «Logix» расходомер</t>
  </si>
  <si>
    <t>Клапан управления 255/460i расходомер</t>
  </si>
  <si>
    <t>Клапан управления  253/440i 7-дневный таймер</t>
  </si>
  <si>
    <t>Ready Soft High-Flow   Умягчение непрерывного действия</t>
  </si>
  <si>
    <t>Performa</t>
  </si>
  <si>
    <t>Клапан управления 263/440i 7-дневный таймер</t>
  </si>
  <si>
    <t>Клапан управления 263/740 «Logix» электронный таймер</t>
  </si>
  <si>
    <t>Клапан управления 263/742 «Logix» электронный таймер</t>
  </si>
  <si>
    <t>Клапан управления 263/940 F 7-дневный таймер</t>
  </si>
  <si>
    <t>Клапан управления 263/450 импульсный</t>
  </si>
  <si>
    <t xml:space="preserve"> Клапан управления 268/440i 7-дневный таймер</t>
  </si>
  <si>
    <t>Клапан управления 268/740 «Logix»  электронный таймер</t>
  </si>
  <si>
    <t>Клапан управления 268/742 «Logix»  электронный таймер</t>
  </si>
  <si>
    <t>Картриджи для колб Slim Line 20,40"</t>
  </si>
  <si>
    <t>Клапан управления 268/440 FA 7-дневный таймер</t>
  </si>
  <si>
    <t>Клапан управления 268/742 FA «Logix»  электронный таймер</t>
  </si>
  <si>
    <t>Клапан управления 268/450 импульсный</t>
  </si>
  <si>
    <t>Клапан управления 268/460i  расходомер</t>
  </si>
  <si>
    <t>Клапан управления 268/960   расходомер</t>
  </si>
  <si>
    <t>Клапан управления 268/760 «Logix» расходомер</t>
  </si>
  <si>
    <t>Клапан управления 268/762 «Logix» расходомер</t>
  </si>
  <si>
    <t>Клапан управления 268/762FA «Logix» расходомер</t>
  </si>
  <si>
    <t>Performa Ultra</t>
  </si>
  <si>
    <t>Клапан управления 269/463i  расходомер, противоток</t>
  </si>
  <si>
    <t>Клапан управления 269/963  расходомер, противоток</t>
  </si>
  <si>
    <t>Performa Cv</t>
  </si>
  <si>
    <t>Клапан управления 273/942 F 7-дневный таймер</t>
  </si>
  <si>
    <t>Клапан управления 273/962 F расходомер</t>
  </si>
  <si>
    <t>Клапан управления 278/962 TWIN</t>
  </si>
  <si>
    <t>172,180,182 серии</t>
  </si>
  <si>
    <t>Клапан управления 180/440 Teflon 7-дневный таймер</t>
  </si>
  <si>
    <t>Клапан управления 180/450 Teflon импульсный</t>
  </si>
  <si>
    <t>Клапан управления 180/962 (1 " турбина) расходомер</t>
  </si>
  <si>
    <t>Клапан управления 180/962 ( 2" турбина) расходомер</t>
  </si>
  <si>
    <t>Клапан управления 182/440 (2"; 2 ½ ") 7-дневный таймер</t>
  </si>
  <si>
    <t>Клапан управления 182/450 (2"; 2 ½ ") импульсный</t>
  </si>
  <si>
    <t>Клапан управления 172/440  2", 7-дневный таймер</t>
  </si>
  <si>
    <t>Клапан управления 172/450  2"  импульный таймер</t>
  </si>
  <si>
    <t>Клапан управления 172/440 DI 2" (Деионизатор)  7-дневный</t>
  </si>
  <si>
    <t>Клапан управления 172/450 DI 2" (Деионизатор) импульсный</t>
  </si>
  <si>
    <t>Magnum Cv (1 ½ ″)</t>
  </si>
  <si>
    <t>Клапан управления Magnum Cv,SN,952,HWB импульсный таймер</t>
  </si>
  <si>
    <t>Клапан управления Magnum Cv,SN,952,NHB импульсный таймер</t>
  </si>
  <si>
    <t>Клапан управления Magnum Cv,FL,952,UWB импульсный таймер</t>
  </si>
  <si>
    <t>Клапан управления Magnum Cv,FL,952,NUB импульсный таймер</t>
  </si>
  <si>
    <t>Magnum IT   (2”)</t>
  </si>
  <si>
    <t>Magnum IT,SN,962, HWB</t>
  </si>
  <si>
    <t>Magnum IT,SN,962, NHB</t>
  </si>
  <si>
    <t>Magnum IT,FL,962, UWB</t>
  </si>
  <si>
    <t>Magnum IT,FL,962, NUB</t>
  </si>
  <si>
    <t>Magnum Twin</t>
  </si>
  <si>
    <t>PLP 20" 50мк гофрокартридж</t>
  </si>
  <si>
    <t>SWS-20-50 20"  50мкм картридж с ПП намоткой</t>
  </si>
  <si>
    <t>Картридж механической очистки Ключ 2Т 5мкм вспененный п/п</t>
  </si>
  <si>
    <t>Картридж механической очистки Ключ 4Т 5мкм вспененный п/п</t>
  </si>
  <si>
    <t>Картридж мех. очистки ЭФГ 63/1016 5мкм вспененный п/п</t>
  </si>
  <si>
    <t>Картридж мех. очистки ЭФГ 63/508 10мкм вспененный п/п</t>
  </si>
  <si>
    <t>Картридж мех. очистки ЭФГ 63/508 20мкм вспененный п/п</t>
  </si>
  <si>
    <t>Картридж мех. очистки ЭФГ 63/508 5мкм вспененный п/п</t>
  </si>
  <si>
    <t>Монтажные комплекты</t>
  </si>
  <si>
    <t>Артикул</t>
  </si>
  <si>
    <t>Тип</t>
  </si>
  <si>
    <t>Монтажный комплект MG, 1 ½   ", ПВХ (50 мм )</t>
  </si>
  <si>
    <t>Монтажный комплект MG,1 ½  ", BSP,бронза</t>
  </si>
  <si>
    <t>Монтажный комплект MG,IT,ПВХ (63 мм)</t>
  </si>
  <si>
    <t>Монтажный комплект MG,IT,2",BSP, бронза</t>
  </si>
  <si>
    <t>Side Mount Adapter (Боковое крепление для клапана  Mg)</t>
  </si>
  <si>
    <t>KIT-P4</t>
  </si>
  <si>
    <t xml:space="preserve">Монтажный комплект 1", бронза,  наружная резьба (263,268,273,278) </t>
  </si>
  <si>
    <t>KIT-PV</t>
  </si>
  <si>
    <t>Монтажный комплект 32мм ПВХ (263,268,273,278)</t>
  </si>
  <si>
    <t>40 FN 3</t>
  </si>
  <si>
    <t>Монтажный комплект 255-норил (NORYL 1") внутр. резьба</t>
  </si>
  <si>
    <t>40 FN 4</t>
  </si>
  <si>
    <t>Монтажный комплект 255-норил (NORYL 3/4 ") внутр. резьба</t>
  </si>
  <si>
    <t>Монтажный  комплект 255-норил (RACCORD 1" MALE) наружная резьба</t>
  </si>
  <si>
    <t>Комплект резинок, болтов и гаек для монт. комплекта 255</t>
  </si>
  <si>
    <t>40 FB 3</t>
  </si>
  <si>
    <t xml:space="preserve">Монтажный  комплект 255-бронза 1"  вн.резьба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</si>
  <si>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 FB 4</t>
  </si>
  <si>
    <t>Монтажный комплект 255-бронза  ¾ " вн. резьба</t>
  </si>
  <si>
    <t>Байпас 256 (байпас к клапану 255)</t>
  </si>
  <si>
    <t>Байпас 1265 (байпас к 263/268/273/278)</t>
  </si>
  <si>
    <t>Ассортимент</t>
  </si>
  <si>
    <t>Ограничитель дренажа для Magnum Сv (5- 40 gpm)</t>
  </si>
  <si>
    <t>Контроллер потока MG (0.8-5 GPM)</t>
  </si>
  <si>
    <t>Ограничитель дренажа для Performa Сv (5-20 gpm)</t>
  </si>
  <si>
    <t>Deluxe interconnecting KIT (монтажный  комплект ПВХ  для RS 255)</t>
  </si>
  <si>
    <t>Кабель коммутирующий  MG 962, Дуплекс</t>
  </si>
  <si>
    <t>Кабель коммутирующий  MG 962, Триплекс</t>
  </si>
  <si>
    <t>Пилотный фидер для MG</t>
  </si>
  <si>
    <t>Программный гидравлический диск для MG</t>
  </si>
  <si>
    <t>Pilot system check valve MG</t>
  </si>
  <si>
    <t>Микропереключатель для MG, 5 А одинарный</t>
  </si>
  <si>
    <t>Микропереключатель для MG 0,1 А тройной</t>
  </si>
  <si>
    <t>Микропереключатель для клапана 255 (400-й контроллер)</t>
  </si>
  <si>
    <t>Микропереключатель , 5 А  263/268/269 (400-й контроллер)</t>
  </si>
  <si>
    <t>Микропереключатель , 5 А  263/268/269 (900-й контроллер)</t>
  </si>
  <si>
    <t>Микропереключатель  двойной, 5 А  263/268/269 (900-й контроллер)</t>
  </si>
  <si>
    <t>Микропереключатель фронтальный, 5А, «Logix»</t>
  </si>
  <si>
    <t>Микропереключатель боковой , 5А, «Logix»</t>
  </si>
  <si>
    <t>Запасные части</t>
  </si>
  <si>
    <t>Цена у.е.</t>
  </si>
  <si>
    <t>TIMER, 440, END, GREY, 7D, 50Hz</t>
  </si>
  <si>
    <t>740С</t>
  </si>
  <si>
    <t>PROGRAMMATEUR LOGIX 740</t>
  </si>
  <si>
    <t>760C</t>
  </si>
  <si>
    <t>PROGRAMMATEUR LOGIX 760</t>
  </si>
  <si>
    <t>КУРС $</t>
  </si>
  <si>
    <t>CONTROLLER 942 SN,7D/24H-12V/50HZ</t>
  </si>
  <si>
    <t>Клапан понижения давления  Honeywell D06F 1" с фильтром для холодной воды</t>
  </si>
  <si>
    <t>CONTROLLER 942 FL,7D/24H-12V/50HZ</t>
  </si>
  <si>
    <t>Controller 962, PERF. Cv.12V/50Hz</t>
  </si>
  <si>
    <t xml:space="preserve"> Крышка клапана 263/268   «I LID» COVER </t>
  </si>
  <si>
    <t>COVER PERFORMA</t>
  </si>
  <si>
    <t xml:space="preserve"> TOP PLATE W/SPRING 268/400 (Плато для 263/268)</t>
  </si>
  <si>
    <t>PLAQUE SUPERIEURE 255 LOGIX</t>
  </si>
  <si>
    <t xml:space="preserve"> VALVE SPRING (пружины для клапанов)</t>
  </si>
  <si>
    <t>AIR CHECK KIT  (стаканчик на 255 клапан)</t>
  </si>
  <si>
    <t>MOTOR 12V/50 HZ (440 контроллер)</t>
  </si>
  <si>
    <t>MOTOR 12V/50 HZ (940/942 контроллер)</t>
  </si>
  <si>
    <t>MOTOR 24V/50 HZ (440 контроллер)</t>
  </si>
  <si>
    <t>TURBINE ASSY. WITH 1” BSP ADAPTERS</t>
  </si>
  <si>
    <t>10 FT CABLE ASSY-TURBINE FLOW M</t>
  </si>
  <si>
    <t>TANK- RING 263/268 (пластмассовое кольцо для  263/268)</t>
  </si>
  <si>
    <t>Performa Camshaft Clip (защелка вала 263/268)</t>
  </si>
  <si>
    <t>O- RING (резиновое кольцо для 255/263/268/278)</t>
  </si>
  <si>
    <t>O-RING Magnum (резиновое кольцо под Mg)</t>
  </si>
  <si>
    <t>TRANS WALL 220V EUROPE (блок питания 220/12В)</t>
  </si>
  <si>
    <t>БП 12-1</t>
  </si>
  <si>
    <t>Блок питания «Электрон» 220/12В (Россия)</t>
  </si>
  <si>
    <t>TRIPPER Arm Assembly (рычаг переключения дней недели 440 )</t>
  </si>
  <si>
    <t>SKIPPER WHELL 7 DAYS-14F7 (кольцо дней недели 440 таймера)</t>
  </si>
  <si>
    <t>NHB VALVE CARTRIDGE MG (картридж NHB для Mg)</t>
  </si>
  <si>
    <t xml:space="preserve">NHB AND DRAIN VALVE CARTRIDGE MG </t>
  </si>
  <si>
    <t>RINSE VALVE CARTRIDGE</t>
  </si>
  <si>
    <t>PISTON1 ½ “ (Шток для 180 клапана)</t>
  </si>
  <si>
    <t>O-RING FOR HNB CAP</t>
  </si>
  <si>
    <t>MAIN GEAR 440I BLACK</t>
  </si>
  <si>
    <t>PIN, LOCKING TIMER</t>
  </si>
  <si>
    <t>GEAR, 118 min.STD – 420A43 (шестерня таймера 440 черная)</t>
  </si>
  <si>
    <t>Клапан управления 263/760F «Logix» расходомер</t>
  </si>
  <si>
    <t>Клапан управления 263/762F «Logix» расходомер</t>
  </si>
  <si>
    <t>ENGRENAGE,440 “I”,32/9,Blanc (шестерня таймера 440, белая)</t>
  </si>
  <si>
    <t>ENGRENAGE,440 “I”,32/8,Blanc (шестерня таймера 440, белая)</t>
  </si>
  <si>
    <t>ENGRENAGE,4xx “I”,36/9,Blanc (шестерня таймера 440, белая)</t>
  </si>
  <si>
    <t>GEAR,118 min.STD -420A44 (шестерня таймера 440 черная)</t>
  </si>
  <si>
    <t>DRIVE GEAR, STANDARD</t>
  </si>
  <si>
    <t>BRINE PORT PLUG (263) (заглушка реагентной линии декоративная)</t>
  </si>
  <si>
    <t>Screen &amp;Cap Assembly with O-ring (сетчатый фильтр клапана)</t>
  </si>
  <si>
    <t>BRINE CONTROLLER 3-19 NEW (дозатор соли)</t>
  </si>
  <si>
    <t>Инжектор для MG (0,5-3,3GPM)</t>
  </si>
  <si>
    <t>Инжектор для Performa (A,B,C,D)</t>
  </si>
  <si>
    <t>Инжектор для Logix  (E,F,G,H,J,K,)</t>
  </si>
  <si>
    <t>Инжектор для Performa Сv (L,V,N,Q)</t>
  </si>
  <si>
    <t>Крышка инжектора</t>
  </si>
  <si>
    <t>Вал клапана Performa (серый, черный, белый, пурпурный)</t>
  </si>
  <si>
    <t>CAMSHAFT MAGNUM FL, 3 CYCLE</t>
  </si>
  <si>
    <t>CAMSHAFT MAGNUM SN, 5 CYCLE</t>
  </si>
  <si>
    <t>Ограничитель обратной промывки BW Performa (9,10,12,14)</t>
  </si>
  <si>
    <t>TURBINE ASSY. W/2” BSP ADAPTERS (турбина 2” с бронз. Портом)</t>
  </si>
  <si>
    <t>TURBINE ASSY. W/50мм PVC ADAPTERS( турбина  с 2” ПВС портом)</t>
  </si>
  <si>
    <t>PISTON QUAD 1 Ѕ “- 507888</t>
  </si>
  <si>
    <t>Винт подмеса для 263/268</t>
  </si>
  <si>
    <t>Винт подмеса для 255/900</t>
  </si>
  <si>
    <t>Оптическая пара «Logix» PHOTOINTERPRITEUR</t>
  </si>
  <si>
    <t>Продукция компании « GE Osmonics»</t>
  </si>
  <si>
    <t>1255052*</t>
  </si>
  <si>
    <t>Обратноосмотическая система «Мерлин» 114-170 л/час</t>
  </si>
  <si>
    <t>1238342*</t>
  </si>
  <si>
    <t>Мембранный элемент к  установке  «Мерлин»</t>
  </si>
  <si>
    <t>ЭФМ508-10ВВУ угольный</t>
  </si>
  <si>
    <t xml:space="preserve"> ЭФМ508-10ВВУAg угольный c серебром</t>
  </si>
  <si>
    <t xml:space="preserve"> ЭФМ508-10ГВВУ угольный (гор.вода)</t>
  </si>
  <si>
    <t xml:space="preserve"> ЭФГ 112/508-1мкм картридж для холодной вспененный п/п</t>
  </si>
  <si>
    <t xml:space="preserve"> ЭФГ 112/508-5мкм картридж для холодной вспененный п/п</t>
  </si>
  <si>
    <t xml:space="preserve"> ЭФГ 112/508-10мкм картридж для холодной вспененный п/п</t>
  </si>
  <si>
    <t xml:space="preserve"> ЭФГ 112/508-20мкм картридж для холодной вспененный п/п</t>
  </si>
  <si>
    <t xml:space="preserve"> ЭФГ 112/508-5мкм картридж для хол. и гор. вспененный п/п</t>
  </si>
  <si>
    <t>1237460*</t>
  </si>
  <si>
    <t xml:space="preserve">Угольный предфильтр к  установке «Мерлин» </t>
  </si>
  <si>
    <t>1244746*</t>
  </si>
  <si>
    <t>Угольный постфильтр к  установке «Мерлин»</t>
  </si>
  <si>
    <t>PE-16-GI-0250F-N</t>
  </si>
  <si>
    <t>Трубка ½ " (натурального цвета) JG     м.п.</t>
  </si>
  <si>
    <t>без артикула</t>
  </si>
  <si>
    <t>Комплект присоединительный ½ " для «Мерлин»</t>
  </si>
  <si>
    <t>Мембрана обратноосмотическая бытовых систем 50 GPD</t>
  </si>
  <si>
    <t>Мембрана обратноосмотическая бытовых систем 70 GPD</t>
  </si>
  <si>
    <t>Мембрана обратноосмотическая бытовых систем 100 GPD</t>
  </si>
  <si>
    <t>Мембрана обратноосмотическая бытовых систем 150 GPD</t>
  </si>
  <si>
    <t>Картридж «Hytrex LD 50µ-10"»  для ВВ-10</t>
  </si>
  <si>
    <t>Картридж «Hytrex LD 20µ-20"»  для ВВ-20</t>
  </si>
  <si>
    <t>Картридж «Purtrex 20"- 9" 7/8"» для малых колб</t>
  </si>
  <si>
    <t>Соединения (фитинги)</t>
  </si>
  <si>
    <t>MS-4564 PO</t>
  </si>
  <si>
    <t>MS-506 PO</t>
  </si>
  <si>
    <t>MS-EOF50XL</t>
  </si>
  <si>
    <t>MS-4566 PO</t>
  </si>
  <si>
    <t xml:space="preserve">Адаптер 4 -2 ½ "  (WC)  </t>
  </si>
  <si>
    <t>PV301</t>
  </si>
  <si>
    <t>Заглушка 4"</t>
  </si>
  <si>
    <t>Без артикула</t>
  </si>
  <si>
    <t>Воронка для засыпки наполнителей 2 ½ "</t>
  </si>
  <si>
    <t>Воронка для засыпки наполнителей универсальная</t>
  </si>
  <si>
    <t>Солезаборные  клапаны</t>
  </si>
  <si>
    <t>AV090</t>
  </si>
  <si>
    <t>MS-BPU836</t>
  </si>
  <si>
    <t>Солевой клапан с воздушным клапаном СА-42 («башмачок»)</t>
  </si>
  <si>
    <t>AV 140</t>
  </si>
  <si>
    <t>СС-H7025-24HF</t>
  </si>
  <si>
    <t>CC-H7070-36HF</t>
  </si>
  <si>
    <t>FL 60067-03</t>
  </si>
  <si>
    <t>Солевой клапан с поплавком</t>
  </si>
  <si>
    <t>Водоподъемные трубы</t>
  </si>
  <si>
    <t xml:space="preserve">AV 104 </t>
  </si>
  <si>
    <t>CC 052</t>
  </si>
  <si>
    <t xml:space="preserve">D1130-12 </t>
  </si>
  <si>
    <t>Труба водоподъемная 1.05" х  3.6 м  без фильеры</t>
  </si>
  <si>
    <t>Клапаны ручные</t>
  </si>
  <si>
    <t>H9901-UPVC</t>
  </si>
  <si>
    <t>H 9902, клапан вход/выход 1", под трубу 1,05"</t>
  </si>
  <si>
    <t>H 9902-ABS</t>
  </si>
  <si>
    <t>M77</t>
  </si>
  <si>
    <t>Клапан упр. ручной 2 ½ "; 1" вход-выход-дренаж;  под в/п трубу 1,05"</t>
  </si>
  <si>
    <t>S800</t>
  </si>
  <si>
    <t>Клапан управления для умягчителей и фильтров (заводной)</t>
  </si>
  <si>
    <t>Экранирующие фильеры верхние</t>
  </si>
  <si>
    <t>СС-1219</t>
  </si>
  <si>
    <t>Щелевая фильера MG, 1 ½ ", 4200А-1.5"</t>
  </si>
  <si>
    <t>CC-D1203</t>
  </si>
  <si>
    <t>Верхняя экран. фильера 1,05"- 255NTA</t>
  </si>
  <si>
    <t>H 5671</t>
  </si>
  <si>
    <t>Верхний дистрибьютор 4" вход. 61/63 мм, Ǿ85 мм, H=180мм, ABS</t>
  </si>
  <si>
    <t>Нижние распредсистемы</t>
  </si>
  <si>
    <t>D1236</t>
  </si>
  <si>
    <t>Дистрибьютор нижний 932  (ВТ)</t>
  </si>
  <si>
    <t>D7178-04</t>
  </si>
  <si>
    <t>Дистрибьютор нижний TMLH  для баков14"-16" x 1,05"</t>
  </si>
  <si>
    <t>CC-D7178-07</t>
  </si>
  <si>
    <t>Нижняя фильера 14"- 16", MG</t>
  </si>
  <si>
    <t>CC-D7179-07</t>
  </si>
  <si>
    <t>Нижняя фильера 18" - 24", MG</t>
  </si>
  <si>
    <t>CC-D7180-07</t>
  </si>
  <si>
    <t>Нижняя фильера 30", MG</t>
  </si>
  <si>
    <t>СС-D7179-10</t>
  </si>
  <si>
    <t>Нижняя фильера 36", MG</t>
  </si>
  <si>
    <t>D-7179-07</t>
  </si>
  <si>
    <t>D-7180-10</t>
  </si>
  <si>
    <t>D7179-10</t>
  </si>
  <si>
    <t>HU 6450C</t>
  </si>
  <si>
    <t>HU 6600С</t>
  </si>
  <si>
    <t>HU 6700С</t>
  </si>
  <si>
    <t>HD 6450B</t>
  </si>
  <si>
    <t xml:space="preserve">Нижний дистрибьютор  с  вых. 63 мм, 24", PP thread </t>
  </si>
  <si>
    <t>HD 6600B</t>
  </si>
  <si>
    <t xml:space="preserve">Нижний дистрибьютор с  вых. 63 мм, 30", PP thread </t>
  </si>
  <si>
    <t>HD 6700B</t>
  </si>
  <si>
    <t>Нижний дистрибьютор  с вых. 63 мм, 36", PP thread</t>
  </si>
  <si>
    <t>Баки для реагентов</t>
  </si>
  <si>
    <t>Тип/размеры</t>
  </si>
  <si>
    <t>Емкость (л)</t>
  </si>
  <si>
    <t>Баки для марганцовки</t>
  </si>
  <si>
    <t>CC-J7181-03</t>
  </si>
  <si>
    <t>Бак для марганцовки 10" х 16" (266мм х420 мм)</t>
  </si>
  <si>
    <t>13,6 кг</t>
  </si>
  <si>
    <t>Солевые баки</t>
  </si>
  <si>
    <t>ВТ-64   WC</t>
  </si>
  <si>
    <t>64 л</t>
  </si>
  <si>
    <t>ВТ-105 WC</t>
  </si>
  <si>
    <t>Бак для соли 14х14х35 с днищем и колодцем</t>
  </si>
  <si>
    <t>105 л</t>
  </si>
  <si>
    <t>100 л</t>
  </si>
  <si>
    <t>380л</t>
  </si>
  <si>
    <t>Баки минеральные «WAVE CYBER» (Танки напорные,Баллоны)</t>
  </si>
  <si>
    <t>Бак минеральный    08х17   2 ½" -0</t>
  </si>
  <si>
    <t>444/206</t>
  </si>
  <si>
    <t>Бак минеральный    08х35    2 ½" - 0</t>
  </si>
  <si>
    <t>206/905</t>
  </si>
  <si>
    <t>Бак минеральный    08х44    2 ½" - 0</t>
  </si>
  <si>
    <t>206/1131</t>
  </si>
  <si>
    <t>Бак минеральный    10х35    2 ½" - 0</t>
  </si>
  <si>
    <t>257/903</t>
  </si>
  <si>
    <t>Бак минеральный    10х44    2 ½" - 0</t>
  </si>
  <si>
    <t>257/1130</t>
  </si>
  <si>
    <t>Бак минеральный    10х54    2 ½" - 0</t>
  </si>
  <si>
    <t>257/1390</t>
  </si>
  <si>
    <t>Бак минеральный    12х48    2 ½" - 0</t>
  </si>
  <si>
    <t>308/1233</t>
  </si>
  <si>
    <t>Бак минеральный    12х52    2 ½" - 0</t>
  </si>
  <si>
    <t>308/1342</t>
  </si>
  <si>
    <t>Бак минеральный    13х44    2 ½" - 0</t>
  </si>
  <si>
    <t>334/1142</t>
  </si>
  <si>
    <t>Бак минеральный    13х54    2 ½" - 0</t>
  </si>
  <si>
    <t>334/1400</t>
  </si>
  <si>
    <t>Бак минеральный    14х65    2 ½" - 0</t>
  </si>
  <si>
    <t>360/1671</t>
  </si>
  <si>
    <t>Бак минеральный    14х65    4" - 0</t>
  </si>
  <si>
    <t>360/1679</t>
  </si>
  <si>
    <t>Бак минеральный    16х65    2 ½" - 0</t>
  </si>
  <si>
    <t>410/1672</t>
  </si>
  <si>
    <t>Бак минеральный    16х65    4"- 0</t>
  </si>
  <si>
    <t>410/1678</t>
  </si>
  <si>
    <t>Бак минеральный    18х65    4" - 0</t>
  </si>
  <si>
    <t>480/1678</t>
  </si>
  <si>
    <t>Бак минеральный    18х65    4" - 4"</t>
  </si>
  <si>
    <t>480/2030</t>
  </si>
  <si>
    <t>Бак минеральный    21х62    4" - 0</t>
  </si>
  <si>
    <t>544/1728</t>
  </si>
  <si>
    <t>Бак минеральный    21х62    4" - 4"</t>
  </si>
  <si>
    <t>544/2063</t>
  </si>
  <si>
    <t>Бак минеральный    24х72    4" - 0</t>
  </si>
  <si>
    <t>620/1915</t>
  </si>
  <si>
    <t>Бак минеральный    24х72    4" - 4"</t>
  </si>
  <si>
    <t>620/2158</t>
  </si>
  <si>
    <t>Бак минеральный    30х72    4" - 0</t>
  </si>
  <si>
    <t>772/1833</t>
  </si>
  <si>
    <t>Бак минеральный    30х72    4" - 4"</t>
  </si>
  <si>
    <t>772/2142</t>
  </si>
  <si>
    <t>Бак минеральный    36х72    4" - 0</t>
  </si>
  <si>
    <t>925/1839</t>
  </si>
  <si>
    <t>Бак минеральный    36х72    4" - 4"</t>
  </si>
  <si>
    <t>925/2151</t>
  </si>
  <si>
    <t>Бак минеральный    30х72    6" FLG</t>
  </si>
  <si>
    <t>1895/779</t>
  </si>
  <si>
    <t>Бак минеральный    30х72    6" - 6"FLG</t>
  </si>
  <si>
    <t>2199/779</t>
  </si>
  <si>
    <t>Бак минеральный    36х72    6" FLG</t>
  </si>
  <si>
    <t>1919/931</t>
  </si>
  <si>
    <t>Картриджи для колб Slim Line 10"</t>
  </si>
  <si>
    <t>Дробленный керамзит 0,8-1,8</t>
  </si>
  <si>
    <t>Канистра полиэтиленовая для реагента емкостью 25 л</t>
  </si>
  <si>
    <t>APP-1045-10  10 мкм гофрокартридж</t>
  </si>
  <si>
    <t xml:space="preserve">APР-1045-25   25мкм гофрокартридж </t>
  </si>
  <si>
    <t>SWS-1045-50  50мкм картридж с ПП намоткой</t>
  </si>
  <si>
    <t xml:space="preserve">АРС 1045 10" блоковый угольный картридж </t>
  </si>
  <si>
    <t xml:space="preserve">APC-2045 20" блоковый угольный картридж </t>
  </si>
  <si>
    <t>PPS-2045-20 20мкм вспененный ПП</t>
  </si>
  <si>
    <t>PPS-1045-25  25мкм   вспененый ПП</t>
  </si>
  <si>
    <t>PPS-1045-5  5мкм   вспенный ПП</t>
  </si>
  <si>
    <t>SWS-1045-5  25мкм картридж с ПП намоткой</t>
  </si>
  <si>
    <t>ЭФГ 112/250-1мкм   вспененный ПП</t>
  </si>
  <si>
    <t>ЭФГ 112/250-5мкм   вспененный ПП</t>
  </si>
  <si>
    <t>ЭФГ 112/250-10мкм   вспененный ПП</t>
  </si>
  <si>
    <t>ЭФГ 112/250-10мкм  для хол. и гор. воды вспененный ПП</t>
  </si>
  <si>
    <t>ЭФГ 112/250-20мкм   вспененный ПП</t>
  </si>
  <si>
    <t>PPS-10-1 10" 1 мкм  вспененный ПП</t>
  </si>
  <si>
    <t>PPS-10-25 10" 25мкм  вспенненый ПП</t>
  </si>
  <si>
    <t>PPS-10-5 10" 5мкм  вспененный ПП</t>
  </si>
  <si>
    <t>ЭФГ 63/250-5мкм   вспененный ПП</t>
  </si>
  <si>
    <t>ЭФГ 63/250-10мкм  вспененный ПП</t>
  </si>
  <si>
    <t>ЭФГ 63/250-20мкм  вспененный ПП</t>
  </si>
  <si>
    <t>ЭФГ 63/250-20мкм  для хол. и гор. воды вспененный ПП</t>
  </si>
  <si>
    <t>ЭФГ 63/250-50мкм  для хол. и гор. воды вспененный ПП</t>
  </si>
  <si>
    <t>ЭФГ 63/250-5мкм  для хол. и гор. воды вспененный ПП</t>
  </si>
  <si>
    <t>PPS 2045-5мкм   вспененный ПП</t>
  </si>
  <si>
    <t>PPS-2045-25 25мкм  вспененный ПП</t>
  </si>
  <si>
    <t xml:space="preserve"> APP-2045-10  гофрокартридж </t>
  </si>
  <si>
    <t xml:space="preserve"> APP-2045-50 гофрокартридж</t>
  </si>
  <si>
    <t xml:space="preserve"> АРР-2045-25 гофрокартридж</t>
  </si>
  <si>
    <t>Бак минеральный    36х72    6" - 6"FLG</t>
  </si>
  <si>
    <t>2287/931</t>
  </si>
  <si>
    <t>Бак минеральный    42х72    6" - 6"FLG</t>
  </si>
  <si>
    <t>2224/1074</t>
  </si>
  <si>
    <t>Бак минеральный    48х72    6" - 6"FLG</t>
  </si>
  <si>
    <t>2225/1227</t>
  </si>
  <si>
    <t>Корпуса  для мембранных элементов 8" «Wave Cyber»</t>
  </si>
  <si>
    <t>8"  х 40  membrane housing, 300 psi, 1 elements, side port</t>
  </si>
  <si>
    <t>8"  х 80  membrane housing, 300 psi, 2 elements, side port</t>
  </si>
  <si>
    <t>8"  х 120  membrane housing, 300 psi, 3 elements, side port</t>
  </si>
  <si>
    <t>8"  х 160  membrane housing, 300 psi, 4 elements, side port</t>
  </si>
  <si>
    <t>8"  х 200  membrane housing, 300 psi, 5 elements, side port</t>
  </si>
  <si>
    <t>8"  х 240  membrane housing, 300 psi, 6 elements, side port</t>
  </si>
  <si>
    <t>8"  х 40  membrane housing, 450 psi, 1 elements, side port</t>
  </si>
  <si>
    <t>8"  х 80  membrane housing, 450 psi, 2 elements, side port</t>
  </si>
  <si>
    <t>8"  х 120  membrane housing, 450 psi, 3 elements, side port</t>
  </si>
  <si>
    <t>8"  х 160  membrane housing, 450 psi, 4 elements, side port</t>
  </si>
  <si>
    <t>8"  х 200  membrane housing, 450 psi, 5 elements, side port</t>
  </si>
  <si>
    <t>8"  х 240  membrane housing, 450 psi, 6 elements, side port</t>
  </si>
  <si>
    <t>8"  х 40  membrane housing, 300 psi, 1 elements, end port</t>
  </si>
  <si>
    <t>8"  х 80  membrane housing, 300 psi, 2 elements, end port</t>
  </si>
  <si>
    <t>8"  х 120  membrane housing, 300 psi, 3 elements, end port</t>
  </si>
  <si>
    <t>8"  х 160  membrane housing, 300 psi, 4 elements, end port</t>
  </si>
  <si>
    <t>8"  х 200  membrane housing, 300 psi, 5 elements, end port</t>
  </si>
  <si>
    <t>8"  х 240  membrane housing, 300 psi, 6 elements, end port</t>
  </si>
  <si>
    <t>8"  х 40  membrane housing, 450 psi, 1 elements, end port</t>
  </si>
  <si>
    <t>8"  х 80  membrane housing, 450 psi, 2 elements, end port</t>
  </si>
  <si>
    <t>8"  х 120  membrane housing, 450 psi, 3 elements, end port</t>
  </si>
  <si>
    <t>8"  х 160  membrane housing, 450 psi, 4 elements, end port</t>
  </si>
  <si>
    <t>8"  х 200  membrane housing, 450 psi, 5 elements, end port</t>
  </si>
  <si>
    <t>8"  х 240  membrane housing, 450 psi, 6 elements, end port</t>
  </si>
  <si>
    <t>Корпуса  для мембранных элементов 4" «Wave Cyber»</t>
  </si>
  <si>
    <t>Цена, у.е.</t>
  </si>
  <si>
    <t xml:space="preserve">FRP shell, PVC permeate head assembly, </t>
  </si>
  <si>
    <t>SS304 head locking plate for 300 psi</t>
  </si>
  <si>
    <t>Retaining ring locking mechanism and bearing plate for 1000 psi</t>
  </si>
  <si>
    <t>Permeate port: 0.5"NPT/BSP</t>
  </si>
  <si>
    <t>Feed/Conc Port : 300   psi 0.5" or 0.75" NPT/BSP</t>
  </si>
  <si>
    <t xml:space="preserve">                            1000 psi - 1"Victualic, SMO254</t>
  </si>
  <si>
    <t>C/W strap and saddle</t>
  </si>
</sst>
</file>

<file path=xl/styles.xml><?xml version="1.0" encoding="utf-8"?>
<styleSheet xmlns="http://schemas.openxmlformats.org/spreadsheetml/2006/main">
  <numFmts count="38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[$$-1009]* #,##0.00_-;\-[$$-1009]* #,##0.00_-;_-[$$-1009]* &quot;-&quot;??_-;_-@_-"/>
    <numFmt numFmtId="177" formatCode="_-[$$-409]* #,##0.00_ ;_-[$$-409]* \-#,##0.00\ ;_-[$$-409]* &quot;-&quot;??_ ;_-@_ "/>
    <numFmt numFmtId="178" formatCode="_-* #,##0.00\ [$$-C0C]_-;_-* #,##0.00\ [$$-C0C]\-;_-* &quot;-&quot;??\ [$$-C0C]_-;_-@_-"/>
    <numFmt numFmtId="179" formatCode="_-[$$-C09]* #,##0.00_-;\-[$$-C09]* #,##0.00_-;_-[$$-C09]* &quot;-&quot;??_-;_-@_-"/>
    <numFmt numFmtId="180" formatCode="000000"/>
    <numFmt numFmtId="181" formatCode="[&lt;=9999999]###\-####;\(###\)\ ###\-####"/>
    <numFmt numFmtId="182" formatCode="0000"/>
    <numFmt numFmtId="183" formatCode="h:mm:ss;@"/>
    <numFmt numFmtId="184" formatCode="0.00;[Red]0.00"/>
    <numFmt numFmtId="185" formatCode="0.00_ ;[Red]\-0.00\ "/>
    <numFmt numFmtId="186" formatCode="[$-FC19]d\ mmmm\ yyyy\ &quot;г.&quot;"/>
    <numFmt numFmtId="187" formatCode="d/m;@"/>
    <numFmt numFmtId="188" formatCode="_-[$J$-2009]* #,##0_-;\-[$J$-2009]* #,##0_-;_-[$J$-2009]* &quot;-&quot;_-;_-@_-"/>
    <numFmt numFmtId="189" formatCode="[$$-C09]#,##0.00"/>
    <numFmt numFmtId="190" formatCode="0.00&quot; USD&quot;"/>
    <numFmt numFmtId="191" formatCode="#,##0.00_ ;\-#,##0.00\ "/>
    <numFmt numFmtId="192" formatCode="0.0"/>
    <numFmt numFmtId="193" formatCode="0.0%"/>
  </numFmts>
  <fonts count="85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sz val="8"/>
      <name val="Arial"/>
      <family val="2"/>
    </font>
    <font>
      <b/>
      <i/>
      <vertAlign val="superscript"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i/>
      <vertAlign val="superscript"/>
      <sz val="9"/>
      <name val="Arial"/>
      <family val="2"/>
    </font>
    <font>
      <b/>
      <sz val="8"/>
      <name val="Arial"/>
      <family val="2"/>
    </font>
    <font>
      <b/>
      <i/>
      <sz val="10"/>
      <name val="Century"/>
      <family val="1"/>
    </font>
    <font>
      <b/>
      <i/>
      <u val="single"/>
      <sz val="10"/>
      <name val="Century"/>
      <family val="1"/>
    </font>
    <font>
      <sz val="10"/>
      <name val="Century"/>
      <family val="1"/>
    </font>
    <font>
      <vertAlign val="superscript"/>
      <sz val="10"/>
      <name val="Century"/>
      <family val="1"/>
    </font>
    <font>
      <vertAlign val="subscript"/>
      <sz val="10"/>
      <name val="Century"/>
      <family val="1"/>
    </font>
    <font>
      <i/>
      <sz val="10"/>
      <name val="Century"/>
      <family val="1"/>
    </font>
    <font>
      <b/>
      <sz val="10"/>
      <name val="Century"/>
      <family val="1"/>
    </font>
    <font>
      <b/>
      <i/>
      <sz val="11"/>
      <name val="Century"/>
      <family val="1"/>
    </font>
    <font>
      <sz val="9"/>
      <name val="Century"/>
      <family val="1"/>
    </font>
    <font>
      <b/>
      <i/>
      <u val="single"/>
      <sz val="11"/>
      <name val="Century"/>
      <family val="1"/>
    </font>
    <font>
      <b/>
      <i/>
      <sz val="9"/>
      <name val="Century"/>
      <family val="1"/>
    </font>
    <font>
      <b/>
      <i/>
      <sz val="8"/>
      <name val="Century"/>
      <family val="1"/>
    </font>
    <font>
      <sz val="8"/>
      <name val="Century"/>
      <family val="1"/>
    </font>
    <font>
      <b/>
      <u val="single"/>
      <sz val="10"/>
      <name val="Century"/>
      <family val="1"/>
    </font>
    <font>
      <sz val="10"/>
      <color indexed="8"/>
      <name val="Century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9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color indexed="22"/>
      <name val="Century"/>
      <family val="1"/>
    </font>
    <font>
      <sz val="9"/>
      <color indexed="22"/>
      <name val="Arial"/>
      <family val="2"/>
    </font>
    <font>
      <sz val="9"/>
      <color indexed="22"/>
      <name val="Century"/>
      <family val="1"/>
    </font>
    <font>
      <sz val="8"/>
      <color indexed="22"/>
      <name val="Arial"/>
      <family val="2"/>
    </font>
    <font>
      <sz val="8"/>
      <color indexed="22"/>
      <name val="Century"/>
      <family val="1"/>
    </font>
    <font>
      <b/>
      <i/>
      <sz val="10"/>
      <color indexed="11"/>
      <name val="Century"/>
      <family val="0"/>
    </font>
    <font>
      <b/>
      <i/>
      <sz val="10"/>
      <color indexed="45"/>
      <name val="Arial"/>
      <family val="2"/>
    </font>
    <font>
      <b/>
      <u val="singleAccounting"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Arial Cyr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76" fillId="0" borderId="7" applyNumberFormat="0" applyFill="0" applyAlignment="0" applyProtection="0"/>
    <xf numFmtId="0" fontId="77" fillId="29" borderId="8" applyNumberFormat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31" borderId="0" applyNumberFormat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179" fontId="20" fillId="0" borderId="0" xfId="0" applyNumberFormat="1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/>
      <protection hidden="1"/>
    </xf>
    <xf numFmtId="0" fontId="12" fillId="0" borderId="10" xfId="0" applyFont="1" applyBorder="1" applyAlignment="1" applyProtection="1">
      <alignment horizontal="center" wrapText="1"/>
      <protection hidden="1"/>
    </xf>
    <xf numFmtId="0" fontId="18" fillId="0" borderId="11" xfId="0" applyFont="1" applyBorder="1" applyAlignment="1" applyProtection="1">
      <alignment horizontal="center" wrapText="1"/>
      <protection hidden="1"/>
    </xf>
    <xf numFmtId="0" fontId="5" fillId="0" borderId="11" xfId="0" applyFont="1" applyBorder="1" applyAlignment="1" applyProtection="1">
      <alignment horizontal="center" wrapText="1"/>
      <protection hidden="1"/>
    </xf>
    <xf numFmtId="0" fontId="25" fillId="0" borderId="11" xfId="0" applyFont="1" applyBorder="1" applyAlignment="1" applyProtection="1">
      <alignment horizontal="center" wrapText="1"/>
      <protection hidden="1"/>
    </xf>
    <xf numFmtId="179" fontId="18" fillId="0" borderId="12" xfId="0" applyNumberFormat="1" applyFont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19" fillId="0" borderId="14" xfId="0" applyFont="1" applyBorder="1" applyAlignment="1" applyProtection="1">
      <alignment horizontal="center" wrapText="1"/>
      <protection hidden="1"/>
    </xf>
    <xf numFmtId="0" fontId="6" fillId="0" borderId="14" xfId="0" applyFont="1" applyBorder="1" applyAlignment="1" applyProtection="1">
      <alignment horizontal="center" wrapText="1"/>
      <protection hidden="1"/>
    </xf>
    <xf numFmtId="179" fontId="20" fillId="0" borderId="15" xfId="0" applyNumberFormat="1" applyFont="1" applyBorder="1" applyAlignment="1" applyProtection="1">
      <alignment horizontal="right" vertical="top"/>
      <protection hidden="1"/>
    </xf>
    <xf numFmtId="0" fontId="2" fillId="0" borderId="16" xfId="0" applyFont="1" applyBorder="1" applyAlignment="1" applyProtection="1">
      <alignment horizontal="left"/>
      <protection hidden="1"/>
    </xf>
    <xf numFmtId="0" fontId="20" fillId="0" borderId="17" xfId="0" applyFont="1" applyBorder="1" applyAlignment="1" applyProtection="1">
      <alignment horizontal="left" wrapText="1"/>
      <protection hidden="1"/>
    </xf>
    <xf numFmtId="0" fontId="1" fillId="0" borderId="17" xfId="0" applyFont="1" applyBorder="1" applyAlignment="1" applyProtection="1">
      <alignment horizontal="center" wrapText="1"/>
      <protection hidden="1"/>
    </xf>
    <xf numFmtId="0" fontId="26" fillId="0" borderId="17" xfId="0" applyFont="1" applyBorder="1" applyAlignment="1" applyProtection="1">
      <alignment horizontal="center" wrapText="1"/>
      <protection hidden="1"/>
    </xf>
    <xf numFmtId="179" fontId="20" fillId="33" borderId="18" xfId="0" applyNumberFormat="1" applyFont="1" applyFill="1" applyBorder="1" applyAlignment="1" applyProtection="1">
      <alignment horizontal="right" vertical="top"/>
      <protection hidden="1"/>
    </xf>
    <xf numFmtId="0" fontId="20" fillId="0" borderId="17" xfId="0" applyFont="1" applyBorder="1" applyAlignment="1" applyProtection="1">
      <alignment horizontal="left" vertical="top" wrapText="1"/>
      <protection hidden="1"/>
    </xf>
    <xf numFmtId="0" fontId="1" fillId="0" borderId="17" xfId="0" applyFont="1" applyBorder="1" applyAlignment="1" applyProtection="1">
      <alignment horizontal="center" vertical="top" wrapText="1"/>
      <protection hidden="1"/>
    </xf>
    <xf numFmtId="0" fontId="26" fillId="0" borderId="17" xfId="0" applyFont="1" applyBorder="1" applyAlignment="1" applyProtection="1">
      <alignment horizontal="center" vertical="top" wrapText="1"/>
      <protection hidden="1"/>
    </xf>
    <xf numFmtId="0" fontId="19" fillId="0" borderId="17" xfId="0" applyFont="1" applyBorder="1" applyAlignment="1" applyProtection="1">
      <alignment horizontal="center" vertical="top" wrapText="1"/>
      <protection hidden="1"/>
    </xf>
    <xf numFmtId="0" fontId="7" fillId="0" borderId="17" xfId="0" applyFont="1" applyBorder="1" applyAlignment="1" applyProtection="1">
      <alignment horizontal="center" vertical="top" wrapText="1"/>
      <protection hidden="1"/>
    </xf>
    <xf numFmtId="0" fontId="27" fillId="0" borderId="17" xfId="0" applyFont="1" applyBorder="1" applyAlignment="1" applyProtection="1">
      <alignment horizontal="center" vertical="top" wrapText="1"/>
      <protection hidden="1"/>
    </xf>
    <xf numFmtId="179" fontId="20" fillId="0" borderId="18" xfId="0" applyNumberFormat="1" applyFont="1" applyBorder="1" applyAlignment="1" applyProtection="1">
      <alignment horizontal="right" vertical="top"/>
      <protection hidden="1"/>
    </xf>
    <xf numFmtId="0" fontId="20" fillId="0" borderId="17" xfId="0" applyFont="1" applyBorder="1" applyAlignment="1" applyProtection="1">
      <alignment horizontal="left"/>
      <protection hidden="1"/>
    </xf>
    <xf numFmtId="0" fontId="19" fillId="0" borderId="17" xfId="0" applyFont="1" applyBorder="1" applyAlignment="1" applyProtection="1">
      <alignment horizontal="center" wrapText="1"/>
      <protection hidden="1"/>
    </xf>
    <xf numFmtId="0" fontId="7" fillId="0" borderId="17" xfId="0" applyFont="1" applyBorder="1" applyAlignment="1" applyProtection="1">
      <alignment horizontal="center" wrapText="1"/>
      <protection hidden="1"/>
    </xf>
    <xf numFmtId="0" fontId="27" fillId="0" borderId="17" xfId="0" applyFont="1" applyBorder="1" applyAlignment="1" applyProtection="1">
      <alignment horizontal="center" wrapText="1"/>
      <protection hidden="1"/>
    </xf>
    <xf numFmtId="0" fontId="2" fillId="0" borderId="19" xfId="0" applyFont="1" applyBorder="1" applyAlignment="1" applyProtection="1">
      <alignment horizontal="left"/>
      <protection hidden="1"/>
    </xf>
    <xf numFmtId="0" fontId="20" fillId="0" borderId="20" xfId="0" applyFont="1" applyBorder="1" applyAlignment="1" applyProtection="1">
      <alignment horizontal="left" wrapText="1"/>
      <protection hidden="1"/>
    </xf>
    <xf numFmtId="0" fontId="1" fillId="0" borderId="20" xfId="0" applyFont="1" applyBorder="1" applyAlignment="1" applyProtection="1">
      <alignment horizontal="center" wrapText="1"/>
      <protection hidden="1"/>
    </xf>
    <xf numFmtId="0" fontId="26" fillId="0" borderId="20" xfId="0" applyFont="1" applyBorder="1" applyAlignment="1" applyProtection="1">
      <alignment horizontal="center" wrapText="1"/>
      <protection hidden="1"/>
    </xf>
    <xf numFmtId="179" fontId="20" fillId="33" borderId="21" xfId="0" applyNumberFormat="1" applyFont="1" applyFill="1" applyBorder="1" applyAlignment="1" applyProtection="1">
      <alignment horizontal="right" vertical="top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 wrapText="1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26" fillId="0" borderId="0" xfId="0" applyFont="1" applyBorder="1" applyAlignment="1" applyProtection="1">
      <alignment horizontal="center" wrapText="1"/>
      <protection hidden="1"/>
    </xf>
    <xf numFmtId="179" fontId="18" fillId="0" borderId="22" xfId="0" applyNumberFormat="1" applyFont="1" applyBorder="1" applyAlignment="1" applyProtection="1">
      <alignment horizontal="center" vertical="top" wrapText="1"/>
      <protection hidden="1"/>
    </xf>
    <xf numFmtId="0" fontId="2" fillId="0" borderId="13" xfId="0" applyFont="1" applyBorder="1" applyAlignment="1" applyProtection="1">
      <alignment horizontal="left" wrapText="1"/>
      <protection hidden="1"/>
    </xf>
    <xf numFmtId="0" fontId="20" fillId="0" borderId="14" xfId="0" applyFont="1" applyBorder="1" applyAlignment="1" applyProtection="1">
      <alignment horizontal="left" vertical="top" wrapText="1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26" fillId="0" borderId="14" xfId="0" applyFont="1" applyBorder="1" applyAlignment="1" applyProtection="1">
      <alignment horizontal="center" vertical="top" wrapText="1"/>
      <protection hidden="1"/>
    </xf>
    <xf numFmtId="179" fontId="20" fillId="33" borderId="15" xfId="0" applyNumberFormat="1" applyFont="1" applyFill="1" applyBorder="1" applyAlignment="1" applyProtection="1">
      <alignment horizontal="right" vertical="top"/>
      <protection hidden="1"/>
    </xf>
    <xf numFmtId="0" fontId="2" fillId="0" borderId="16" xfId="0" applyFont="1" applyBorder="1" applyAlignment="1" applyProtection="1">
      <alignment horizontal="left" wrapText="1"/>
      <protection hidden="1"/>
    </xf>
    <xf numFmtId="0" fontId="2" fillId="0" borderId="19" xfId="0" applyFont="1" applyBorder="1" applyAlignment="1" applyProtection="1">
      <alignment horizontal="left" wrapText="1"/>
      <protection hidden="1"/>
    </xf>
    <xf numFmtId="0" fontId="2" fillId="0" borderId="0" xfId="0" applyFont="1" applyBorder="1" applyAlignment="1" applyProtection="1">
      <alignment horizontal="left" wrapText="1"/>
      <protection hidden="1"/>
    </xf>
    <xf numFmtId="0" fontId="12" fillId="0" borderId="10" xfId="0" applyFont="1" applyBorder="1" applyAlignment="1" applyProtection="1">
      <alignment horizontal="center" vertical="top" wrapText="1"/>
      <protection hidden="1"/>
    </xf>
    <xf numFmtId="0" fontId="18" fillId="0" borderId="11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25" fillId="0" borderId="11" xfId="0" applyFont="1" applyBorder="1" applyAlignment="1" applyProtection="1">
      <alignment horizontal="center" vertical="top" wrapText="1"/>
      <protection hidden="1"/>
    </xf>
    <xf numFmtId="0" fontId="2" fillId="0" borderId="13" xfId="0" applyFont="1" applyBorder="1" applyAlignment="1" applyProtection="1">
      <alignment horizontal="left" vertical="top" wrapText="1"/>
      <protection hidden="1"/>
    </xf>
    <xf numFmtId="0" fontId="2" fillId="0" borderId="16" xfId="0" applyFont="1" applyBorder="1" applyAlignment="1" applyProtection="1">
      <alignment horizontal="left" vertical="top" wrapText="1"/>
      <protection hidden="1"/>
    </xf>
    <xf numFmtId="0" fontId="2" fillId="0" borderId="19" xfId="0" applyFont="1" applyBorder="1" applyAlignment="1" applyProtection="1">
      <alignment horizontal="left" vertical="top" wrapText="1"/>
      <protection hidden="1"/>
    </xf>
    <xf numFmtId="0" fontId="20" fillId="0" borderId="20" xfId="0" applyFont="1" applyBorder="1" applyAlignment="1" applyProtection="1">
      <alignment horizontal="left" vertical="top" wrapText="1"/>
      <protection hidden="1"/>
    </xf>
    <xf numFmtId="0" fontId="1" fillId="0" borderId="20" xfId="0" applyFont="1" applyBorder="1" applyAlignment="1" applyProtection="1">
      <alignment horizontal="center" vertical="top" wrapText="1"/>
      <protection hidden="1"/>
    </xf>
    <xf numFmtId="0" fontId="26" fillId="0" borderId="20" xfId="0" applyFont="1" applyBorder="1" applyAlignment="1" applyProtection="1">
      <alignment horizontal="center" vertical="top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17" fillId="0" borderId="13" xfId="0" applyFont="1" applyBorder="1" applyAlignment="1" applyProtection="1">
      <alignment horizontal="left" vertical="top" wrapText="1"/>
      <protection hidden="1"/>
    </xf>
    <xf numFmtId="0" fontId="17" fillId="0" borderId="16" xfId="0" applyFont="1" applyBorder="1" applyAlignment="1" applyProtection="1">
      <alignment horizontal="left" vertical="top" wrapText="1"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26" fillId="0" borderId="0" xfId="0" applyFont="1" applyBorder="1" applyAlignment="1" applyProtection="1">
      <alignment horizontal="center" vertical="top" wrapText="1"/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28" fillId="0" borderId="11" xfId="0" applyFont="1" applyBorder="1" applyAlignment="1" applyProtection="1">
      <alignment horizontal="center" wrapText="1"/>
      <protection hidden="1"/>
    </xf>
    <xf numFmtId="0" fontId="20" fillId="0" borderId="14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center" wrapText="1"/>
      <protection hidden="1"/>
    </xf>
    <xf numFmtId="0" fontId="26" fillId="0" borderId="14" xfId="0" applyFont="1" applyBorder="1" applyAlignment="1" applyProtection="1">
      <alignment horizontal="center" wrapText="1"/>
      <protection hidden="1"/>
    </xf>
    <xf numFmtId="0" fontId="17" fillId="0" borderId="0" xfId="0" applyFont="1" applyBorder="1" applyAlignment="1" applyProtection="1">
      <alignment horizontal="left"/>
      <protection hidden="1"/>
    </xf>
    <xf numFmtId="179" fontId="20" fillId="0" borderId="18" xfId="0" applyNumberFormat="1" applyFont="1" applyFill="1" applyBorder="1" applyAlignment="1" applyProtection="1">
      <alignment horizontal="right" vertical="top"/>
      <protection hidden="1"/>
    </xf>
    <xf numFmtId="0" fontId="12" fillId="0" borderId="10" xfId="0" applyFont="1" applyBorder="1" applyAlignment="1" applyProtection="1">
      <alignment horizontal="left" wrapText="1"/>
      <protection hidden="1"/>
    </xf>
    <xf numFmtId="0" fontId="18" fillId="0" borderId="11" xfId="0" applyFont="1" applyBorder="1" applyAlignment="1" applyProtection="1">
      <alignment horizontal="left" wrapText="1"/>
      <protection hidden="1"/>
    </xf>
    <xf numFmtId="179" fontId="20" fillId="0" borderId="0" xfId="0" applyNumberFormat="1" applyFont="1" applyAlignment="1" applyProtection="1">
      <alignment horizontal="right" vertical="top"/>
      <protection hidden="1"/>
    </xf>
    <xf numFmtId="0" fontId="12" fillId="0" borderId="23" xfId="0" applyFont="1" applyBorder="1" applyAlignment="1" applyProtection="1">
      <alignment horizontal="center" wrapText="1"/>
      <protection hidden="1"/>
    </xf>
    <xf numFmtId="0" fontId="18" fillId="0" borderId="22" xfId="0" applyFont="1" applyBorder="1" applyAlignment="1" applyProtection="1">
      <alignment horizontal="center" wrapText="1"/>
      <protection hidden="1"/>
    </xf>
    <xf numFmtId="0" fontId="5" fillId="0" borderId="22" xfId="0" applyFont="1" applyBorder="1" applyAlignment="1" applyProtection="1">
      <alignment horizontal="center" wrapText="1"/>
      <protection hidden="1"/>
    </xf>
    <xf numFmtId="0" fontId="25" fillId="0" borderId="22" xfId="0" applyFont="1" applyBorder="1" applyAlignment="1" applyProtection="1">
      <alignment horizontal="center" wrapText="1"/>
      <protection hidden="1"/>
    </xf>
    <xf numFmtId="179" fontId="18" fillId="0" borderId="24" xfId="0" applyNumberFormat="1" applyFont="1" applyBorder="1" applyAlignment="1" applyProtection="1">
      <alignment horizontal="center" vertical="top" wrapText="1"/>
      <protection hidden="1"/>
    </xf>
    <xf numFmtId="179" fontId="31" fillId="0" borderId="22" xfId="0" applyNumberFormat="1" applyFont="1" applyBorder="1" applyAlignment="1" applyProtection="1">
      <alignment vertical="top"/>
      <protection hidden="1"/>
    </xf>
    <xf numFmtId="0" fontId="2" fillId="0" borderId="25" xfId="0" applyFont="1" applyBorder="1" applyAlignment="1" applyProtection="1">
      <alignment horizontal="left" vertical="top" wrapText="1"/>
      <protection hidden="1"/>
    </xf>
    <xf numFmtId="0" fontId="20" fillId="0" borderId="26" xfId="0" applyFont="1" applyBorder="1" applyAlignment="1" applyProtection="1">
      <alignment vertical="top" wrapText="1"/>
      <protection hidden="1"/>
    </xf>
    <xf numFmtId="0" fontId="1" fillId="0" borderId="26" xfId="0" applyFont="1" applyBorder="1" applyAlignment="1" applyProtection="1">
      <alignment horizontal="center" vertical="top" wrapText="1"/>
      <protection hidden="1"/>
    </xf>
    <xf numFmtId="0" fontId="26" fillId="0" borderId="26" xfId="0" applyFont="1" applyBorder="1" applyAlignment="1" applyProtection="1">
      <alignment horizontal="center" vertical="top" wrapText="1"/>
      <protection hidden="1"/>
    </xf>
    <xf numFmtId="179" fontId="20" fillId="33" borderId="26" xfId="0" applyNumberFormat="1" applyFont="1" applyFill="1" applyBorder="1" applyAlignment="1" applyProtection="1">
      <alignment horizontal="right" vertical="top"/>
      <protection hidden="1"/>
    </xf>
    <xf numFmtId="179" fontId="31" fillId="0" borderId="24" xfId="0" applyNumberFormat="1" applyFont="1" applyBorder="1" applyAlignment="1" applyProtection="1">
      <alignment vertical="top"/>
      <protection hidden="1"/>
    </xf>
    <xf numFmtId="0" fontId="20" fillId="0" borderId="27" xfId="0" applyFont="1" applyBorder="1" applyAlignment="1" applyProtection="1">
      <alignment vertical="top" wrapText="1"/>
      <protection hidden="1"/>
    </xf>
    <xf numFmtId="179" fontId="20" fillId="33" borderId="28" xfId="0" applyNumberFormat="1" applyFont="1" applyFill="1" applyBorder="1" applyAlignment="1" applyProtection="1">
      <alignment horizontal="right" vertical="top"/>
      <protection hidden="1"/>
    </xf>
    <xf numFmtId="0" fontId="20" fillId="0" borderId="17" xfId="0" applyFont="1" applyBorder="1" applyAlignment="1" applyProtection="1">
      <alignment vertical="top" wrapText="1"/>
      <protection hidden="1"/>
    </xf>
    <xf numFmtId="0" fontId="20" fillId="0" borderId="20" xfId="0" applyFont="1" applyBorder="1" applyAlignment="1" applyProtection="1">
      <alignment vertical="top" wrapText="1"/>
      <protection hidden="1"/>
    </xf>
    <xf numFmtId="0" fontId="12" fillId="0" borderId="29" xfId="0" applyFont="1" applyBorder="1" applyAlignment="1" applyProtection="1">
      <alignment horizontal="center" vertical="top" wrapText="1"/>
      <protection hidden="1"/>
    </xf>
    <xf numFmtId="0" fontId="18" fillId="0" borderId="29" xfId="0" applyFont="1" applyBorder="1" applyAlignment="1" applyProtection="1">
      <alignment horizontal="center" vertical="top" wrapText="1"/>
      <protection hidden="1"/>
    </xf>
    <xf numFmtId="0" fontId="12" fillId="0" borderId="24" xfId="0" applyFont="1" applyBorder="1" applyAlignment="1" applyProtection="1">
      <alignment horizontal="center" vertical="top" wrapText="1"/>
      <protection hidden="1"/>
    </xf>
    <xf numFmtId="0" fontId="29" fillId="0" borderId="24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/>
      <protection hidden="1"/>
    </xf>
    <xf numFmtId="179" fontId="20" fillId="0" borderId="0" xfId="0" applyNumberFormat="1" applyFont="1" applyBorder="1" applyAlignment="1" applyProtection="1">
      <alignment vertical="top"/>
      <protection hidden="1"/>
    </xf>
    <xf numFmtId="179" fontId="18" fillId="0" borderId="12" xfId="0" applyNumberFormat="1" applyFont="1" applyBorder="1" applyAlignment="1" applyProtection="1">
      <alignment horizontal="center" vertical="top"/>
      <protection hidden="1"/>
    </xf>
    <xf numFmtId="0" fontId="20" fillId="0" borderId="14" xfId="0" applyFont="1" applyBorder="1" applyAlignment="1" applyProtection="1">
      <alignment vertical="top" wrapText="1"/>
      <protection hidden="1"/>
    </xf>
    <xf numFmtId="0" fontId="20" fillId="0" borderId="14" xfId="0" applyFont="1" applyBorder="1" applyAlignment="1" applyProtection="1">
      <alignment horizontal="center"/>
      <protection hidden="1"/>
    </xf>
    <xf numFmtId="179" fontId="20" fillId="33" borderId="15" xfId="0" applyNumberFormat="1" applyFont="1" applyFill="1" applyBorder="1" applyAlignment="1" applyProtection="1">
      <alignment vertical="top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179" fontId="20" fillId="33" borderId="18" xfId="0" applyNumberFormat="1" applyFont="1" applyFill="1" applyBorder="1" applyAlignment="1" applyProtection="1">
      <alignment vertical="top"/>
      <protection hidden="1"/>
    </xf>
    <xf numFmtId="0" fontId="20" fillId="0" borderId="20" xfId="0" applyFont="1" applyBorder="1" applyAlignment="1" applyProtection="1">
      <alignment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0" fillId="0" borderId="20" xfId="0" applyFont="1" applyBorder="1" applyAlignment="1" applyProtection="1">
      <alignment horizontal="center"/>
      <protection hidden="1"/>
    </xf>
    <xf numFmtId="179" fontId="20" fillId="0" borderId="21" xfId="0" applyNumberFormat="1" applyFont="1" applyBorder="1" applyAlignment="1" applyProtection="1">
      <alignment vertical="top"/>
      <protection hidden="1"/>
    </xf>
    <xf numFmtId="0" fontId="14" fillId="0" borderId="11" xfId="0" applyFont="1" applyBorder="1" applyAlignment="1" applyProtection="1">
      <alignment horizontal="center" vertical="top" wrapText="1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0" fontId="12" fillId="0" borderId="13" xfId="0" applyFont="1" applyBorder="1" applyAlignment="1" applyProtection="1">
      <alignment horizontal="left" vertical="top" wrapText="1"/>
      <protection hidden="1"/>
    </xf>
    <xf numFmtId="0" fontId="18" fillId="0" borderId="14" xfId="0" applyFont="1" applyBorder="1" applyAlignment="1" applyProtection="1">
      <alignment vertical="top" wrapText="1"/>
      <protection hidden="1"/>
    </xf>
    <xf numFmtId="179" fontId="18" fillId="0" borderId="15" xfId="0" applyNumberFormat="1" applyFont="1" applyBorder="1" applyAlignment="1" applyProtection="1">
      <alignment vertical="top"/>
      <protection hidden="1"/>
    </xf>
    <xf numFmtId="0" fontId="2" fillId="0" borderId="30" xfId="0" applyFont="1" applyBorder="1" applyAlignment="1" applyProtection="1">
      <alignment horizontal="left" vertical="top" wrapText="1"/>
      <protection hidden="1"/>
    </xf>
    <xf numFmtId="0" fontId="2" fillId="0" borderId="31" xfId="0" applyFont="1" applyBorder="1" applyAlignment="1" applyProtection="1">
      <alignment horizontal="left" vertical="top" wrapText="1"/>
      <protection hidden="1"/>
    </xf>
    <xf numFmtId="0" fontId="20" fillId="0" borderId="32" xfId="0" applyFont="1" applyBorder="1" applyAlignment="1" applyProtection="1">
      <alignment vertical="top" wrapText="1"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26" fillId="0" borderId="32" xfId="0" applyFont="1" applyBorder="1" applyAlignment="1" applyProtection="1">
      <alignment horizontal="center"/>
      <protection hidden="1"/>
    </xf>
    <xf numFmtId="179" fontId="20" fillId="0" borderId="24" xfId="0" applyNumberFormat="1" applyFont="1" applyBorder="1" applyAlignment="1" applyProtection="1">
      <alignment vertical="top"/>
      <protection hidden="1"/>
    </xf>
    <xf numFmtId="0" fontId="2" fillId="0" borderId="33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/>
      <protection hidden="1"/>
    </xf>
    <xf numFmtId="179" fontId="20" fillId="0" borderId="34" xfId="0" applyNumberFormat="1" applyFont="1" applyBorder="1" applyAlignment="1" applyProtection="1">
      <alignment vertical="top"/>
      <protection hidden="1"/>
    </xf>
    <xf numFmtId="0" fontId="10" fillId="0" borderId="35" xfId="0" applyFont="1" applyBorder="1" applyAlignment="1" applyProtection="1">
      <alignment horizontal="center" vertical="top" wrapText="1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179" fontId="18" fillId="0" borderId="22" xfId="0" applyNumberFormat="1" applyFont="1" applyBorder="1" applyAlignment="1" applyProtection="1">
      <alignment horizontal="center" vertical="top"/>
      <protection hidden="1"/>
    </xf>
    <xf numFmtId="0" fontId="10" fillId="0" borderId="14" xfId="0" applyFont="1" applyBorder="1" applyAlignment="1" applyProtection="1">
      <alignment horizontal="center" vertical="top" wrapText="1"/>
      <protection hidden="1"/>
    </xf>
    <xf numFmtId="0" fontId="26" fillId="0" borderId="14" xfId="0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 horizontal="center" vertical="top" wrapText="1"/>
      <protection hidden="1"/>
    </xf>
    <xf numFmtId="0" fontId="20" fillId="0" borderId="36" xfId="0" applyFont="1" applyBorder="1" applyAlignment="1" applyProtection="1">
      <alignment vertical="top" wrapText="1"/>
      <protection hidden="1"/>
    </xf>
    <xf numFmtId="179" fontId="20" fillId="0" borderId="0" xfId="0" applyNumberFormat="1" applyFont="1" applyAlignment="1" applyProtection="1">
      <alignment/>
      <protection hidden="1"/>
    </xf>
    <xf numFmtId="0" fontId="30" fillId="0" borderId="14" xfId="0" applyFont="1" applyBorder="1" applyAlignment="1" applyProtection="1">
      <alignment horizontal="center" vertical="top" wrapText="1"/>
      <protection hidden="1"/>
    </xf>
    <xf numFmtId="0" fontId="30" fillId="0" borderId="17" xfId="0" applyFont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center" vertical="top" wrapText="1"/>
      <protection hidden="1"/>
    </xf>
    <xf numFmtId="179" fontId="20" fillId="0" borderId="0" xfId="0" applyNumberFormat="1" applyFont="1" applyBorder="1" applyAlignment="1" applyProtection="1">
      <alignment/>
      <protection hidden="1"/>
    </xf>
    <xf numFmtId="0" fontId="30" fillId="0" borderId="16" xfId="0" applyFont="1" applyBorder="1" applyAlignment="1" applyProtection="1">
      <alignment horizontal="center" vertical="top" wrapText="1"/>
      <protection hidden="1"/>
    </xf>
    <xf numFmtId="179" fontId="20" fillId="33" borderId="21" xfId="0" applyNumberFormat="1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left" indent="15"/>
      <protection hidden="1"/>
    </xf>
    <xf numFmtId="0" fontId="3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" fillId="0" borderId="37" xfId="0" applyFont="1" applyBorder="1" applyAlignment="1" applyProtection="1">
      <alignment horizontal="left"/>
      <protection hidden="1"/>
    </xf>
    <xf numFmtId="0" fontId="18" fillId="0" borderId="38" xfId="0" applyFont="1" applyBorder="1" applyAlignment="1" applyProtection="1">
      <alignment vertical="top" wrapText="1"/>
      <protection hidden="1"/>
    </xf>
    <xf numFmtId="0" fontId="5" fillId="0" borderId="38" xfId="0" applyFont="1" applyBorder="1" applyAlignment="1" applyProtection="1">
      <alignment horizontal="center" vertical="top" wrapText="1"/>
      <protection hidden="1"/>
    </xf>
    <xf numFmtId="0" fontId="25" fillId="0" borderId="38" xfId="0" applyFont="1" applyBorder="1" applyAlignment="1" applyProtection="1">
      <alignment horizontal="center" vertical="top" wrapText="1"/>
      <protection hidden="1"/>
    </xf>
    <xf numFmtId="179" fontId="18" fillId="0" borderId="39" xfId="0" applyNumberFormat="1" applyFont="1" applyBorder="1" applyAlignment="1" applyProtection="1">
      <alignment vertical="top"/>
      <protection hidden="1"/>
    </xf>
    <xf numFmtId="179" fontId="20" fillId="0" borderId="0" xfId="0" applyNumberFormat="1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170" fontId="3" fillId="0" borderId="0" xfId="0" applyNumberFormat="1" applyFont="1" applyBorder="1" applyAlignment="1" applyProtection="1">
      <alignment vertical="top"/>
      <protection hidden="1"/>
    </xf>
    <xf numFmtId="0" fontId="2" fillId="0" borderId="16" xfId="0" applyFont="1" applyBorder="1" applyAlignment="1" applyProtection="1">
      <alignment horizontal="center" vertical="top" wrapText="1"/>
      <protection hidden="1"/>
    </xf>
    <xf numFmtId="49" fontId="2" fillId="0" borderId="16" xfId="0" applyNumberFormat="1" applyFont="1" applyBorder="1" applyAlignment="1" applyProtection="1">
      <alignment horizontal="center" vertical="top" wrapText="1"/>
      <protection hidden="1"/>
    </xf>
    <xf numFmtId="0" fontId="34" fillId="0" borderId="0" xfId="0" applyFont="1" applyAlignment="1">
      <alignment horizontal="left" indent="15"/>
    </xf>
    <xf numFmtId="0" fontId="33" fillId="0" borderId="0" xfId="0" applyFont="1" applyAlignment="1">
      <alignment horizontal="left" indent="15"/>
    </xf>
    <xf numFmtId="0" fontId="35" fillId="0" borderId="40" xfId="0" applyFont="1" applyBorder="1" applyAlignment="1">
      <alignment horizontal="center" vertical="top" wrapText="1"/>
    </xf>
    <xf numFmtId="0" fontId="35" fillId="0" borderId="41" xfId="0" applyFont="1" applyBorder="1" applyAlignment="1">
      <alignment horizontal="center" vertical="top" wrapText="1"/>
    </xf>
    <xf numFmtId="0" fontId="35" fillId="0" borderId="42" xfId="0" applyFont="1" applyBorder="1" applyAlignment="1">
      <alignment horizontal="center" vertical="top" wrapText="1"/>
    </xf>
    <xf numFmtId="0" fontId="36" fillId="0" borderId="36" xfId="0" applyFont="1" applyBorder="1" applyAlignment="1">
      <alignment vertical="top" wrapText="1"/>
    </xf>
    <xf numFmtId="0" fontId="0" fillId="0" borderId="17" xfId="0" applyBorder="1" applyAlignment="1">
      <alignment/>
    </xf>
    <xf numFmtId="0" fontId="36" fillId="0" borderId="43" xfId="0" applyFont="1" applyBorder="1" applyAlignment="1">
      <alignment horizontal="center" vertical="top" wrapText="1"/>
    </xf>
    <xf numFmtId="0" fontId="0" fillId="0" borderId="44" xfId="0" applyBorder="1" applyAlignment="1">
      <alignment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179" fontId="0" fillId="0" borderId="45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Border="1" applyAlignment="1">
      <alignment/>
    </xf>
    <xf numFmtId="0" fontId="38" fillId="0" borderId="17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47" xfId="0" applyBorder="1" applyAlignment="1">
      <alignment vertical="center" wrapText="1"/>
    </xf>
    <xf numFmtId="0" fontId="30" fillId="0" borderId="49" xfId="0" applyFont="1" applyBorder="1" applyAlignment="1" applyProtection="1">
      <alignment horizontal="center" vertical="top" wrapText="1"/>
      <protection hidden="1"/>
    </xf>
    <xf numFmtId="0" fontId="30" fillId="0" borderId="50" xfId="0" applyFont="1" applyBorder="1" applyAlignment="1" applyProtection="1">
      <alignment horizontal="center" vertical="top" wrapText="1"/>
      <protection hidden="1"/>
    </xf>
    <xf numFmtId="0" fontId="2" fillId="0" borderId="50" xfId="0" applyFont="1" applyBorder="1" applyAlignment="1" applyProtection="1">
      <alignment horizontal="center" vertical="top" wrapText="1"/>
      <protection hidden="1"/>
    </xf>
    <xf numFmtId="0" fontId="0" fillId="0" borderId="44" xfId="0" applyFont="1" applyBorder="1" applyAlignment="1">
      <alignment horizontal="right" vertical="center"/>
    </xf>
    <xf numFmtId="0" fontId="30" fillId="0" borderId="51" xfId="0" applyFont="1" applyBorder="1" applyAlignment="1" applyProtection="1">
      <alignment horizontal="center" vertical="top" wrapText="1"/>
      <protection hidden="1"/>
    </xf>
    <xf numFmtId="0" fontId="1" fillId="0" borderId="28" xfId="0" applyFont="1" applyBorder="1" applyAlignment="1" applyProtection="1">
      <alignment horizontal="center" vertical="top" wrapText="1"/>
      <protection hidden="1"/>
    </xf>
    <xf numFmtId="0" fontId="1" fillId="0" borderId="18" xfId="0" applyFont="1" applyBorder="1" applyAlignment="1" applyProtection="1">
      <alignment horizontal="center" vertical="top" wrapText="1"/>
      <protection hidden="1"/>
    </xf>
    <xf numFmtId="0" fontId="38" fillId="0" borderId="16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 applyProtection="1">
      <alignment horizontal="center" vertical="top" wrapText="1"/>
      <protection hidden="1"/>
    </xf>
    <xf numFmtId="0" fontId="0" fillId="0" borderId="17" xfId="0" applyFont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8" fillId="0" borderId="45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7" fillId="0" borderId="44" xfId="0" applyFont="1" applyFill="1" applyBorder="1" applyAlignment="1">
      <alignment vertical="top" wrapText="1"/>
    </xf>
    <xf numFmtId="179" fontId="0" fillId="0" borderId="0" xfId="0" applyNumberFormat="1" applyFill="1" applyBorder="1" applyAlignment="1">
      <alignment horizontal="left" vertical="top" wrapText="1"/>
    </xf>
    <xf numFmtId="0" fontId="43" fillId="0" borderId="17" xfId="0" applyFont="1" applyBorder="1" applyAlignment="1" applyProtection="1">
      <alignment horizontal="center" vertical="top" wrapText="1"/>
      <protection hidden="1"/>
    </xf>
    <xf numFmtId="0" fontId="44" fillId="0" borderId="17" xfId="0" applyFont="1" applyBorder="1" applyAlignment="1" applyProtection="1">
      <alignment horizontal="center" vertical="top" wrapText="1"/>
      <protection hidden="1"/>
    </xf>
    <xf numFmtId="0" fontId="42" fillId="0" borderId="17" xfId="0" applyFont="1" applyBorder="1" applyAlignment="1" applyProtection="1">
      <alignment horizontal="left" wrapText="1"/>
      <protection hidden="1"/>
    </xf>
    <xf numFmtId="0" fontId="20" fillId="0" borderId="50" xfId="0" applyFont="1" applyBorder="1" applyAlignment="1" applyProtection="1">
      <alignment horizontal="left" vertical="top" wrapText="1"/>
      <protection hidden="1"/>
    </xf>
    <xf numFmtId="0" fontId="3" fillId="0" borderId="16" xfId="0" applyFont="1" applyBorder="1" applyAlignment="1" applyProtection="1">
      <alignment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20" fillId="0" borderId="48" xfId="0" applyFont="1" applyBorder="1" applyAlignment="1" applyProtection="1">
      <alignment horizontal="left" wrapText="1"/>
      <protection hidden="1"/>
    </xf>
    <xf numFmtId="0" fontId="1" fillId="0" borderId="48" xfId="0" applyFont="1" applyBorder="1" applyAlignment="1" applyProtection="1">
      <alignment horizontal="center" wrapText="1"/>
      <protection hidden="1"/>
    </xf>
    <xf numFmtId="0" fontId="26" fillId="0" borderId="48" xfId="0" applyFont="1" applyBorder="1" applyAlignment="1" applyProtection="1">
      <alignment horizontal="center" wrapText="1"/>
      <protection hidden="1"/>
    </xf>
    <xf numFmtId="179" fontId="20" fillId="33" borderId="54" xfId="0" applyNumberFormat="1" applyFont="1" applyFill="1" applyBorder="1" applyAlignment="1" applyProtection="1">
      <alignment horizontal="right" vertical="top"/>
      <protection hidden="1"/>
    </xf>
    <xf numFmtId="0" fontId="2" fillId="0" borderId="51" xfId="0" applyFont="1" applyBorder="1" applyAlignment="1" applyProtection="1">
      <alignment horizontal="left" wrapText="1"/>
      <protection hidden="1"/>
    </xf>
    <xf numFmtId="0" fontId="20" fillId="0" borderId="27" xfId="0" applyFont="1" applyBorder="1" applyAlignment="1" applyProtection="1">
      <alignment horizontal="left" wrapText="1"/>
      <protection hidden="1"/>
    </xf>
    <xf numFmtId="0" fontId="1" fillId="0" borderId="27" xfId="0" applyFont="1" applyBorder="1" applyAlignment="1" applyProtection="1">
      <alignment horizontal="center" wrapText="1"/>
      <protection hidden="1"/>
    </xf>
    <xf numFmtId="0" fontId="26" fillId="0" borderId="27" xfId="0" applyFont="1" applyBorder="1" applyAlignment="1" applyProtection="1">
      <alignment horizontal="center" wrapText="1"/>
      <protection hidden="1"/>
    </xf>
    <xf numFmtId="0" fontId="2" fillId="0" borderId="55" xfId="0" applyFont="1" applyBorder="1" applyAlignment="1" applyProtection="1">
      <alignment horizontal="left" wrapText="1"/>
      <protection hidden="1"/>
    </xf>
    <xf numFmtId="0" fontId="1" fillId="0" borderId="36" xfId="0" applyFont="1" applyBorder="1" applyAlignment="1" applyProtection="1">
      <alignment horizontal="center" wrapText="1"/>
      <protection hidden="1"/>
    </xf>
    <xf numFmtId="0" fontId="26" fillId="0" borderId="36" xfId="0" applyFont="1" applyBorder="1" applyAlignment="1" applyProtection="1">
      <alignment horizontal="center" wrapText="1"/>
      <protection hidden="1"/>
    </xf>
    <xf numFmtId="0" fontId="20" fillId="0" borderId="36" xfId="0" applyFont="1" applyBorder="1" applyAlignment="1" applyProtection="1">
      <alignment horizontal="left" wrapText="1"/>
      <protection hidden="1"/>
    </xf>
    <xf numFmtId="179" fontId="20" fillId="0" borderId="26" xfId="0" applyNumberFormat="1" applyFont="1" applyBorder="1" applyAlignment="1" applyProtection="1">
      <alignment horizontal="right" vertical="top"/>
      <protection hidden="1"/>
    </xf>
    <xf numFmtId="179" fontId="20" fillId="33" borderId="17" xfId="0" applyNumberFormat="1" applyFont="1" applyFill="1" applyBorder="1" applyAlignment="1" applyProtection="1">
      <alignment horizontal="right" vertical="top"/>
      <protection hidden="1"/>
    </xf>
    <xf numFmtId="0" fontId="2" fillId="0" borderId="17" xfId="0" applyFont="1" applyBorder="1" applyAlignment="1" applyProtection="1">
      <alignment horizontal="left" wrapText="1"/>
      <protection hidden="1"/>
    </xf>
    <xf numFmtId="0" fontId="2" fillId="0" borderId="30" xfId="0" applyFont="1" applyFill="1" applyBorder="1" applyAlignment="1" applyProtection="1">
      <alignment horizontal="left" wrapText="1"/>
      <protection hidden="1"/>
    </xf>
    <xf numFmtId="0" fontId="2" fillId="0" borderId="16" xfId="0" applyFont="1" applyFill="1" applyBorder="1" applyAlignment="1" applyProtection="1">
      <alignment horizontal="left" wrapText="1"/>
      <protection hidden="1"/>
    </xf>
    <xf numFmtId="0" fontId="20" fillId="0" borderId="17" xfId="0" applyFont="1" applyFill="1" applyBorder="1" applyAlignment="1" applyProtection="1">
      <alignment horizontal="left" vertical="top" wrapText="1"/>
      <protection hidden="1"/>
    </xf>
    <xf numFmtId="0" fontId="20" fillId="34" borderId="17" xfId="0" applyFont="1" applyFill="1" applyBorder="1" applyAlignment="1" applyProtection="1">
      <alignment horizontal="left" vertical="top" wrapText="1"/>
      <protection hidden="1"/>
    </xf>
    <xf numFmtId="0" fontId="42" fillId="34" borderId="17" xfId="0" applyFont="1" applyFill="1" applyBorder="1" applyAlignment="1" applyProtection="1">
      <alignment horizontal="left" wrapText="1"/>
      <protection hidden="1"/>
    </xf>
    <xf numFmtId="0" fontId="45" fillId="34" borderId="16" xfId="0" applyFont="1" applyFill="1" applyBorder="1" applyAlignment="1" applyProtection="1">
      <alignment horizontal="left" wrapText="1"/>
      <protection hidden="1"/>
    </xf>
    <xf numFmtId="0" fontId="43" fillId="34" borderId="17" xfId="0" applyFont="1" applyFill="1" applyBorder="1" applyAlignment="1" applyProtection="1">
      <alignment horizontal="center" vertical="top" wrapText="1"/>
      <protection hidden="1"/>
    </xf>
    <xf numFmtId="0" fontId="26" fillId="34" borderId="17" xfId="0" applyFont="1" applyFill="1" applyBorder="1" applyAlignment="1" applyProtection="1">
      <alignment horizontal="center" vertical="top" wrapText="1"/>
      <protection hidden="1"/>
    </xf>
    <xf numFmtId="179" fontId="42" fillId="34" borderId="18" xfId="0" applyNumberFormat="1" applyFont="1" applyFill="1" applyBorder="1" applyAlignment="1" applyProtection="1">
      <alignment horizontal="right" vertical="top"/>
      <protection hidden="1"/>
    </xf>
    <xf numFmtId="0" fontId="1" fillId="34" borderId="17" xfId="0" applyFont="1" applyFill="1" applyBorder="1" applyAlignment="1" applyProtection="1">
      <alignment horizontal="center" vertical="top" wrapText="1"/>
      <protection hidden="1"/>
    </xf>
    <xf numFmtId="179" fontId="20" fillId="34" borderId="18" xfId="0" applyNumberFormat="1" applyFont="1" applyFill="1" applyBorder="1" applyAlignment="1" applyProtection="1">
      <alignment horizontal="right" vertical="top"/>
      <protection hidden="1"/>
    </xf>
    <xf numFmtId="0" fontId="2" fillId="34" borderId="16" xfId="0" applyFont="1" applyFill="1" applyBorder="1" applyAlignment="1" applyProtection="1">
      <alignment horizontal="left" wrapText="1"/>
      <protection hidden="1"/>
    </xf>
    <xf numFmtId="0" fontId="20" fillId="34" borderId="17" xfId="0" applyFont="1" applyFill="1" applyBorder="1" applyAlignment="1" applyProtection="1">
      <alignment horizontal="left" wrapText="1"/>
      <protection hidden="1"/>
    </xf>
    <xf numFmtId="0" fontId="1" fillId="34" borderId="17" xfId="0" applyFont="1" applyFill="1" applyBorder="1" applyAlignment="1" applyProtection="1">
      <alignment horizontal="center" wrapText="1"/>
      <protection hidden="1"/>
    </xf>
    <xf numFmtId="0" fontId="26" fillId="34" borderId="17" xfId="0" applyFont="1" applyFill="1" applyBorder="1" applyAlignment="1" applyProtection="1">
      <alignment horizontal="center" wrapText="1"/>
      <protection hidden="1"/>
    </xf>
    <xf numFmtId="0" fontId="2" fillId="34" borderId="19" xfId="0" applyFont="1" applyFill="1" applyBorder="1" applyAlignment="1" applyProtection="1">
      <alignment horizontal="left" wrapText="1"/>
      <protection hidden="1"/>
    </xf>
    <xf numFmtId="0" fontId="20" fillId="34" borderId="20" xfId="0" applyFont="1" applyFill="1" applyBorder="1" applyAlignment="1" applyProtection="1">
      <alignment horizontal="left" wrapText="1"/>
      <protection hidden="1"/>
    </xf>
    <xf numFmtId="0" fontId="1" fillId="34" borderId="20" xfId="0" applyFont="1" applyFill="1" applyBorder="1" applyAlignment="1" applyProtection="1">
      <alignment horizontal="center" wrapText="1"/>
      <protection hidden="1"/>
    </xf>
    <xf numFmtId="0" fontId="26" fillId="34" borderId="20" xfId="0" applyFont="1" applyFill="1" applyBorder="1" applyAlignment="1" applyProtection="1">
      <alignment horizontal="center" wrapText="1"/>
      <protection hidden="1"/>
    </xf>
    <xf numFmtId="179" fontId="20" fillId="34" borderId="21" xfId="0" applyNumberFormat="1" applyFont="1" applyFill="1" applyBorder="1" applyAlignment="1" applyProtection="1">
      <alignment horizontal="right" vertical="top"/>
      <protection hidden="1"/>
    </xf>
    <xf numFmtId="0" fontId="45" fillId="34" borderId="16" xfId="0" applyFont="1" applyFill="1" applyBorder="1" applyAlignment="1" applyProtection="1">
      <alignment horizontal="left" vertical="top" wrapText="1"/>
      <protection hidden="1"/>
    </xf>
    <xf numFmtId="0" fontId="2" fillId="34" borderId="16" xfId="0" applyFont="1" applyFill="1" applyBorder="1" applyAlignment="1" applyProtection="1">
      <alignment horizontal="left" vertical="top" wrapText="1"/>
      <protection hidden="1"/>
    </xf>
    <xf numFmtId="0" fontId="45" fillId="0" borderId="16" xfId="0" applyFont="1" applyBorder="1" applyAlignment="1" applyProtection="1">
      <alignment horizontal="left" vertical="top" wrapText="1"/>
      <protection hidden="1"/>
    </xf>
    <xf numFmtId="0" fontId="2" fillId="34" borderId="30" xfId="0" applyFont="1" applyFill="1" applyBorder="1" applyAlignment="1" applyProtection="1">
      <alignment horizontal="left" wrapText="1"/>
      <protection hidden="1"/>
    </xf>
    <xf numFmtId="0" fontId="20" fillId="34" borderId="48" xfId="0" applyFont="1" applyFill="1" applyBorder="1" applyAlignment="1" applyProtection="1">
      <alignment horizontal="left" wrapText="1"/>
      <protection hidden="1"/>
    </xf>
    <xf numFmtId="0" fontId="1" fillId="34" borderId="48" xfId="0" applyFont="1" applyFill="1" applyBorder="1" applyAlignment="1" applyProtection="1">
      <alignment horizontal="center" wrapText="1"/>
      <protection hidden="1"/>
    </xf>
    <xf numFmtId="0" fontId="26" fillId="34" borderId="48" xfId="0" applyFont="1" applyFill="1" applyBorder="1" applyAlignment="1" applyProtection="1">
      <alignment horizontal="center" wrapText="1"/>
      <protection hidden="1"/>
    </xf>
    <xf numFmtId="179" fontId="20" fillId="34" borderId="54" xfId="0" applyNumberFormat="1" applyFont="1" applyFill="1" applyBorder="1" applyAlignment="1" applyProtection="1">
      <alignment horizontal="right" vertical="top"/>
      <protection hidden="1"/>
    </xf>
    <xf numFmtId="0" fontId="20" fillId="0" borderId="17" xfId="0" applyFont="1" applyFill="1" applyBorder="1" applyAlignment="1" applyProtection="1">
      <alignment horizontal="left" wrapText="1"/>
      <protection hidden="1"/>
    </xf>
    <xf numFmtId="0" fontId="1" fillId="0" borderId="17" xfId="0" applyFont="1" applyFill="1" applyBorder="1" applyAlignment="1" applyProtection="1">
      <alignment horizontal="center" wrapText="1"/>
      <protection hidden="1"/>
    </xf>
    <xf numFmtId="0" fontId="26" fillId="0" borderId="17" xfId="0" applyFont="1" applyFill="1" applyBorder="1" applyAlignment="1" applyProtection="1">
      <alignment horizontal="center" wrapText="1"/>
      <protection hidden="1"/>
    </xf>
    <xf numFmtId="0" fontId="20" fillId="34" borderId="17" xfId="0" applyFont="1" applyFill="1" applyBorder="1" applyAlignment="1" applyProtection="1">
      <alignment vertical="top" wrapText="1"/>
      <protection hidden="1"/>
    </xf>
    <xf numFmtId="0" fontId="2" fillId="34" borderId="19" xfId="0" applyFont="1" applyFill="1" applyBorder="1" applyAlignment="1" applyProtection="1">
      <alignment horizontal="left" vertical="top" wrapText="1"/>
      <protection hidden="1"/>
    </xf>
    <xf numFmtId="0" fontId="20" fillId="34" borderId="20" xfId="0" applyFont="1" applyFill="1" applyBorder="1" applyAlignment="1" applyProtection="1">
      <alignment vertical="top" wrapText="1"/>
      <protection hidden="1"/>
    </xf>
    <xf numFmtId="0" fontId="1" fillId="34" borderId="20" xfId="0" applyFont="1" applyFill="1" applyBorder="1" applyAlignment="1" applyProtection="1">
      <alignment horizontal="center" vertical="top" wrapText="1"/>
      <protection hidden="1"/>
    </xf>
    <xf numFmtId="0" fontId="26" fillId="34" borderId="20" xfId="0" applyFont="1" applyFill="1" applyBorder="1" applyAlignment="1" applyProtection="1">
      <alignment horizontal="center" vertical="top" wrapText="1"/>
      <protection hidden="1"/>
    </xf>
    <xf numFmtId="0" fontId="2" fillId="34" borderId="51" xfId="0" applyFont="1" applyFill="1" applyBorder="1" applyAlignment="1" applyProtection="1">
      <alignment horizontal="left" vertical="top" wrapText="1"/>
      <protection hidden="1"/>
    </xf>
    <xf numFmtId="0" fontId="20" fillId="34" borderId="27" xfId="0" applyFont="1" applyFill="1" applyBorder="1" applyAlignment="1" applyProtection="1">
      <alignment horizontal="justify" vertical="top" wrapText="1"/>
      <protection hidden="1"/>
    </xf>
    <xf numFmtId="0" fontId="1" fillId="34" borderId="27" xfId="0" applyFont="1" applyFill="1" applyBorder="1" applyAlignment="1" applyProtection="1">
      <alignment horizontal="center" vertical="top" wrapText="1"/>
      <protection hidden="1"/>
    </xf>
    <xf numFmtId="0" fontId="26" fillId="34" borderId="27" xfId="0" applyFont="1" applyFill="1" applyBorder="1" applyAlignment="1" applyProtection="1">
      <alignment horizontal="center" vertical="top" wrapText="1"/>
      <protection hidden="1"/>
    </xf>
    <xf numFmtId="179" fontId="32" fillId="34" borderId="28" xfId="0" applyNumberFormat="1" applyFont="1" applyFill="1" applyBorder="1" applyAlignment="1" applyProtection="1">
      <alignment horizontal="center" vertical="top"/>
      <protection hidden="1"/>
    </xf>
    <xf numFmtId="0" fontId="20" fillId="34" borderId="17" xfId="0" applyFont="1" applyFill="1" applyBorder="1" applyAlignment="1" applyProtection="1">
      <alignment horizontal="justify" vertical="top" wrapText="1"/>
      <protection hidden="1"/>
    </xf>
    <xf numFmtId="179" fontId="32" fillId="34" borderId="18" xfId="0" applyNumberFormat="1" applyFont="1" applyFill="1" applyBorder="1" applyAlignment="1" applyProtection="1">
      <alignment horizontal="center" vertical="top"/>
      <protection hidden="1"/>
    </xf>
    <xf numFmtId="0" fontId="20" fillId="34" borderId="20" xfId="0" applyFont="1" applyFill="1" applyBorder="1" applyAlignment="1" applyProtection="1">
      <alignment horizontal="justify" vertical="top" wrapText="1"/>
      <protection hidden="1"/>
    </xf>
    <xf numFmtId="179" fontId="32" fillId="34" borderId="21" xfId="0" applyNumberFormat="1" applyFont="1" applyFill="1" applyBorder="1" applyAlignment="1" applyProtection="1">
      <alignment horizontal="center" vertical="top"/>
      <protection hidden="1"/>
    </xf>
    <xf numFmtId="0" fontId="2" fillId="34" borderId="30" xfId="0" applyFont="1" applyFill="1" applyBorder="1" applyAlignment="1" applyProtection="1">
      <alignment horizontal="left" vertical="top" wrapText="1"/>
      <protection hidden="1"/>
    </xf>
    <xf numFmtId="0" fontId="1" fillId="34" borderId="48" xfId="0" applyFont="1" applyFill="1" applyBorder="1" applyAlignment="1" applyProtection="1">
      <alignment horizontal="center" vertical="top" wrapText="1"/>
      <protection hidden="1"/>
    </xf>
    <xf numFmtId="0" fontId="26" fillId="34" borderId="48" xfId="0" applyFont="1" applyFill="1" applyBorder="1" applyAlignment="1" applyProtection="1">
      <alignment horizontal="center" vertical="top" wrapText="1"/>
      <protection hidden="1"/>
    </xf>
    <xf numFmtId="179" fontId="32" fillId="34" borderId="54" xfId="0" applyNumberFormat="1" applyFont="1" applyFill="1" applyBorder="1" applyAlignment="1" applyProtection="1">
      <alignment horizontal="center" vertical="top"/>
      <protection hidden="1"/>
    </xf>
    <xf numFmtId="0" fontId="26" fillId="34" borderId="17" xfId="0" applyFont="1" applyFill="1" applyBorder="1" applyAlignment="1" applyProtection="1">
      <alignment horizontal="center"/>
      <protection hidden="1"/>
    </xf>
    <xf numFmtId="179" fontId="20" fillId="34" borderId="18" xfId="0" applyNumberFormat="1" applyFont="1" applyFill="1" applyBorder="1" applyAlignment="1" applyProtection="1">
      <alignment vertical="top"/>
      <protection hidden="1"/>
    </xf>
    <xf numFmtId="0" fontId="20" fillId="34" borderId="48" xfId="0" applyFont="1" applyFill="1" applyBorder="1" applyAlignment="1" applyProtection="1">
      <alignment vertical="top" wrapText="1"/>
      <protection hidden="1"/>
    </xf>
    <xf numFmtId="0" fontId="26" fillId="34" borderId="48" xfId="0" applyFont="1" applyFill="1" applyBorder="1" applyAlignment="1" applyProtection="1">
      <alignment horizontal="center"/>
      <protection hidden="1"/>
    </xf>
    <xf numFmtId="179" fontId="20" fillId="34" borderId="54" xfId="0" applyNumberFormat="1" applyFont="1" applyFill="1" applyBorder="1" applyAlignment="1" applyProtection="1">
      <alignment vertical="top"/>
      <protection hidden="1"/>
    </xf>
    <xf numFmtId="0" fontId="2" fillId="34" borderId="13" xfId="0" applyFont="1" applyFill="1" applyBorder="1" applyAlignment="1" applyProtection="1">
      <alignment horizontal="left"/>
      <protection hidden="1"/>
    </xf>
    <xf numFmtId="0" fontId="20" fillId="34" borderId="14" xfId="0" applyFont="1" applyFill="1" applyBorder="1" applyAlignment="1" applyProtection="1">
      <alignment vertical="top" wrapText="1"/>
      <protection hidden="1"/>
    </xf>
    <xf numFmtId="2" fontId="1" fillId="34" borderId="14" xfId="0" applyNumberFormat="1" applyFont="1" applyFill="1" applyBorder="1" applyAlignment="1" applyProtection="1">
      <alignment vertical="top" wrapText="1"/>
      <protection hidden="1"/>
    </xf>
    <xf numFmtId="2" fontId="26" fillId="34" borderId="14" xfId="0" applyNumberFormat="1" applyFont="1" applyFill="1" applyBorder="1" applyAlignment="1" applyProtection="1">
      <alignment vertical="top" wrapText="1"/>
      <protection hidden="1"/>
    </xf>
    <xf numFmtId="179" fontId="20" fillId="34" borderId="15" xfId="0" applyNumberFormat="1" applyFont="1" applyFill="1" applyBorder="1" applyAlignment="1" applyProtection="1">
      <alignment horizontal="center" vertical="top"/>
      <protection hidden="1"/>
    </xf>
    <xf numFmtId="0" fontId="2" fillId="34" borderId="16" xfId="0" applyFont="1" applyFill="1" applyBorder="1" applyAlignment="1" applyProtection="1">
      <alignment horizontal="left"/>
      <protection hidden="1"/>
    </xf>
    <xf numFmtId="2" fontId="1" fillId="34" borderId="17" xfId="0" applyNumberFormat="1" applyFont="1" applyFill="1" applyBorder="1" applyAlignment="1" applyProtection="1">
      <alignment vertical="top" wrapText="1"/>
      <protection hidden="1"/>
    </xf>
    <xf numFmtId="2" fontId="26" fillId="34" borderId="17" xfId="0" applyNumberFormat="1" applyFont="1" applyFill="1" applyBorder="1" applyAlignment="1" applyProtection="1">
      <alignment vertical="top" wrapText="1"/>
      <protection hidden="1"/>
    </xf>
    <xf numFmtId="179" fontId="20" fillId="34" borderId="18" xfId="0" applyNumberFormat="1" applyFont="1" applyFill="1" applyBorder="1" applyAlignment="1" applyProtection="1">
      <alignment horizontal="center" vertical="top"/>
      <protection hidden="1"/>
    </xf>
    <xf numFmtId="0" fontId="45" fillId="34" borderId="16" xfId="0" applyFont="1" applyFill="1" applyBorder="1" applyAlignment="1" applyProtection="1">
      <alignment horizontal="left"/>
      <protection hidden="1"/>
    </xf>
    <xf numFmtId="0" fontId="42" fillId="34" borderId="17" xfId="0" applyFont="1" applyFill="1" applyBorder="1" applyAlignment="1" applyProtection="1">
      <alignment vertical="top" wrapText="1"/>
      <protection hidden="1"/>
    </xf>
    <xf numFmtId="2" fontId="43" fillId="34" borderId="17" xfId="0" applyNumberFormat="1" applyFont="1" applyFill="1" applyBorder="1" applyAlignment="1" applyProtection="1">
      <alignment vertical="top" wrapText="1"/>
      <protection hidden="1"/>
    </xf>
    <xf numFmtId="2" fontId="44" fillId="34" borderId="17" xfId="0" applyNumberFormat="1" applyFont="1" applyFill="1" applyBorder="1" applyAlignment="1" applyProtection="1">
      <alignment vertical="top" wrapText="1"/>
      <protection hidden="1"/>
    </xf>
    <xf numFmtId="179" fontId="42" fillId="34" borderId="18" xfId="0" applyNumberFormat="1" applyFont="1" applyFill="1" applyBorder="1" applyAlignment="1" applyProtection="1">
      <alignment horizontal="center" vertical="top"/>
      <protection hidden="1"/>
    </xf>
    <xf numFmtId="0" fontId="3" fillId="35" borderId="0" xfId="0" applyFont="1" applyFill="1" applyBorder="1" applyAlignment="1" applyProtection="1">
      <alignment/>
      <protection hidden="1"/>
    </xf>
    <xf numFmtId="0" fontId="2" fillId="34" borderId="19" xfId="0" applyFont="1" applyFill="1" applyBorder="1" applyAlignment="1" applyProtection="1">
      <alignment horizontal="left"/>
      <protection hidden="1"/>
    </xf>
    <xf numFmtId="2" fontId="1" fillId="34" borderId="20" xfId="0" applyNumberFormat="1" applyFont="1" applyFill="1" applyBorder="1" applyAlignment="1" applyProtection="1">
      <alignment vertical="top" wrapText="1"/>
      <protection hidden="1"/>
    </xf>
    <xf numFmtId="2" fontId="26" fillId="34" borderId="20" xfId="0" applyNumberFormat="1" applyFont="1" applyFill="1" applyBorder="1" applyAlignment="1" applyProtection="1">
      <alignment vertical="top" wrapText="1"/>
      <protection hidden="1"/>
    </xf>
    <xf numFmtId="179" fontId="20" fillId="34" borderId="21" xfId="0" applyNumberFormat="1" applyFont="1" applyFill="1" applyBorder="1" applyAlignment="1" applyProtection="1">
      <alignment horizontal="center" vertical="top"/>
      <protection hidden="1"/>
    </xf>
    <xf numFmtId="0" fontId="2" fillId="34" borderId="51" xfId="0" applyFont="1" applyFill="1" applyBorder="1" applyAlignment="1" applyProtection="1">
      <alignment horizontal="left"/>
      <protection hidden="1"/>
    </xf>
    <xf numFmtId="0" fontId="20" fillId="34" borderId="27" xfId="0" applyFont="1" applyFill="1" applyBorder="1" applyAlignment="1" applyProtection="1">
      <alignment vertical="top" wrapText="1"/>
      <protection hidden="1"/>
    </xf>
    <xf numFmtId="0" fontId="3" fillId="34" borderId="27" xfId="0" applyFont="1" applyFill="1" applyBorder="1" applyAlignment="1" applyProtection="1">
      <alignment horizontal="center" vertical="top" wrapText="1"/>
      <protection hidden="1"/>
    </xf>
    <xf numFmtId="179" fontId="20" fillId="34" borderId="28" xfId="0" applyNumberFormat="1" applyFont="1" applyFill="1" applyBorder="1" applyAlignment="1" applyProtection="1">
      <alignment horizontal="center" vertical="top"/>
      <protection hidden="1"/>
    </xf>
    <xf numFmtId="0" fontId="3" fillId="34" borderId="17" xfId="0" applyFont="1" applyFill="1" applyBorder="1" applyAlignment="1" applyProtection="1">
      <alignment horizontal="center" vertical="top" wrapText="1"/>
      <protection hidden="1"/>
    </xf>
    <xf numFmtId="0" fontId="45" fillId="36" borderId="16" xfId="0" applyFont="1" applyFill="1" applyBorder="1" applyAlignment="1" applyProtection="1">
      <alignment horizontal="left"/>
      <protection hidden="1"/>
    </xf>
    <xf numFmtId="0" fontId="42" fillId="36" borderId="17" xfId="0" applyFont="1" applyFill="1" applyBorder="1" applyAlignment="1" applyProtection="1">
      <alignment vertical="top" wrapText="1"/>
      <protection hidden="1"/>
    </xf>
    <xf numFmtId="0" fontId="41" fillId="36" borderId="17" xfId="0" applyFont="1" applyFill="1" applyBorder="1" applyAlignment="1" applyProtection="1">
      <alignment horizontal="center" vertical="top" wrapText="1"/>
      <protection hidden="1"/>
    </xf>
    <xf numFmtId="0" fontId="44" fillId="36" borderId="17" xfId="0" applyFont="1" applyFill="1" applyBorder="1" applyAlignment="1" applyProtection="1">
      <alignment horizontal="center" vertical="top" wrapText="1"/>
      <protection hidden="1"/>
    </xf>
    <xf numFmtId="179" fontId="42" fillId="36" borderId="18" xfId="0" applyNumberFormat="1" applyFont="1" applyFill="1" applyBorder="1" applyAlignment="1" applyProtection="1">
      <alignment horizontal="center" vertical="top"/>
      <protection hidden="1"/>
    </xf>
    <xf numFmtId="0" fontId="20" fillId="34" borderId="17" xfId="0" applyFont="1" applyFill="1" applyBorder="1" applyAlignment="1" applyProtection="1">
      <alignment horizontal="left"/>
      <protection hidden="1"/>
    </xf>
    <xf numFmtId="0" fontId="20" fillId="34" borderId="17" xfId="0" applyFont="1" applyFill="1" applyBorder="1" applyAlignment="1" applyProtection="1">
      <alignment horizontal="center"/>
      <protection hidden="1"/>
    </xf>
    <xf numFmtId="0" fontId="20" fillId="34" borderId="20" xfId="0" applyFont="1" applyFill="1" applyBorder="1" applyAlignment="1" applyProtection="1">
      <alignment horizontal="left"/>
      <protection hidden="1"/>
    </xf>
    <xf numFmtId="0" fontId="3" fillId="34" borderId="20" xfId="0" applyFont="1" applyFill="1" applyBorder="1" applyAlignment="1" applyProtection="1">
      <alignment horizontal="center" vertical="top" wrapText="1"/>
      <protection hidden="1"/>
    </xf>
    <xf numFmtId="0" fontId="20" fillId="34" borderId="20" xfId="0" applyFont="1" applyFill="1" applyBorder="1" applyAlignment="1" applyProtection="1">
      <alignment horizontal="center"/>
      <protection hidden="1"/>
    </xf>
    <xf numFmtId="0" fontId="30" fillId="34" borderId="17" xfId="0" applyFont="1" applyFill="1" applyBorder="1" applyAlignment="1" applyProtection="1">
      <alignment horizontal="center" vertical="top" wrapText="1"/>
      <protection hidden="1"/>
    </xf>
    <xf numFmtId="0" fontId="46" fillId="34" borderId="17" xfId="0" applyFont="1" applyFill="1" applyBorder="1" applyAlignment="1" applyProtection="1">
      <alignment horizontal="center" vertical="top" wrapText="1"/>
      <protection hidden="1"/>
    </xf>
    <xf numFmtId="0" fontId="26" fillId="34" borderId="17" xfId="0" applyFont="1" applyFill="1" applyBorder="1" applyAlignment="1" applyProtection="1">
      <alignment vertical="top" wrapText="1"/>
      <protection hidden="1"/>
    </xf>
    <xf numFmtId="0" fontId="2" fillId="34" borderId="17" xfId="0" applyFont="1" applyFill="1" applyBorder="1" applyAlignment="1" applyProtection="1">
      <alignment horizontal="left" vertical="top" wrapText="1"/>
      <protection hidden="1"/>
    </xf>
    <xf numFmtId="0" fontId="36" fillId="34" borderId="43" xfId="0" applyFont="1" applyFill="1" applyBorder="1" applyAlignment="1">
      <alignment horizontal="center" vertical="top" wrapText="1"/>
    </xf>
    <xf numFmtId="0" fontId="36" fillId="34" borderId="36" xfId="0" applyFont="1" applyFill="1" applyBorder="1" applyAlignment="1">
      <alignment vertical="top" wrapText="1"/>
    </xf>
    <xf numFmtId="0" fontId="0" fillId="34" borderId="17" xfId="0" applyFill="1" applyBorder="1" applyAlignment="1">
      <alignment/>
    </xf>
    <xf numFmtId="0" fontId="0" fillId="0" borderId="0" xfId="0" applyFill="1" applyAlignment="1">
      <alignment/>
    </xf>
    <xf numFmtId="0" fontId="45" fillId="34" borderId="13" xfId="0" applyFont="1" applyFill="1" applyBorder="1" applyAlignment="1" applyProtection="1">
      <alignment horizontal="left" vertical="top" wrapText="1"/>
      <protection hidden="1"/>
    </xf>
    <xf numFmtId="0" fontId="42" fillId="34" borderId="14" xfId="0" applyFont="1" applyFill="1" applyBorder="1" applyAlignment="1" applyProtection="1">
      <alignment vertical="top" wrapText="1"/>
      <protection hidden="1"/>
    </xf>
    <xf numFmtId="0" fontId="43" fillId="34" borderId="14" xfId="0" applyFont="1" applyFill="1" applyBorder="1" applyAlignment="1" applyProtection="1">
      <alignment horizontal="center" vertical="top" wrapText="1"/>
      <protection hidden="1"/>
    </xf>
    <xf numFmtId="0" fontId="46" fillId="34" borderId="14" xfId="0" applyFont="1" applyFill="1" applyBorder="1" applyAlignment="1" applyProtection="1">
      <alignment horizontal="center" vertical="top" wrapText="1"/>
      <protection hidden="1"/>
    </xf>
    <xf numFmtId="179" fontId="42" fillId="34" borderId="18" xfId="0" applyNumberFormat="1" applyFont="1" applyFill="1" applyBorder="1" applyAlignment="1" applyProtection="1">
      <alignment vertical="top"/>
      <protection hidden="1"/>
    </xf>
    <xf numFmtId="179" fontId="42" fillId="34" borderId="15" xfId="0" applyNumberFormat="1" applyFont="1" applyFill="1" applyBorder="1" applyAlignment="1" applyProtection="1">
      <alignment vertical="top"/>
      <protection hidden="1"/>
    </xf>
    <xf numFmtId="0" fontId="44" fillId="34" borderId="17" xfId="0" applyFont="1" applyFill="1" applyBorder="1" applyAlignment="1" applyProtection="1">
      <alignment horizontal="center" vertical="top" wrapText="1"/>
      <protection hidden="1"/>
    </xf>
    <xf numFmtId="0" fontId="41" fillId="34" borderId="0" xfId="0" applyFont="1" applyFill="1" applyBorder="1" applyAlignment="1" applyProtection="1">
      <alignment/>
      <protection hidden="1"/>
    </xf>
    <xf numFmtId="0" fontId="42" fillId="34" borderId="17" xfId="0" applyFont="1" applyFill="1" applyBorder="1" applyAlignment="1" applyProtection="1">
      <alignment horizontal="left" vertical="top" wrapText="1"/>
      <protection hidden="1"/>
    </xf>
    <xf numFmtId="0" fontId="43" fillId="34" borderId="17" xfId="0" applyFont="1" applyFill="1" applyBorder="1" applyAlignment="1" applyProtection="1">
      <alignment horizontal="center" wrapText="1"/>
      <protection hidden="1"/>
    </xf>
    <xf numFmtId="0" fontId="44" fillId="34" borderId="17" xfId="0" applyFont="1" applyFill="1" applyBorder="1" applyAlignment="1" applyProtection="1">
      <alignment horizontal="center" wrapText="1"/>
      <protection hidden="1"/>
    </xf>
    <xf numFmtId="0" fontId="2" fillId="34" borderId="16" xfId="0" applyFont="1" applyFill="1" applyBorder="1" applyAlignment="1" applyProtection="1">
      <alignment horizontal="center" vertical="top" wrapText="1"/>
      <protection hidden="1"/>
    </xf>
    <xf numFmtId="0" fontId="30" fillId="34" borderId="16" xfId="0" applyFont="1" applyFill="1" applyBorder="1" applyAlignment="1" applyProtection="1">
      <alignment horizontal="center" vertical="top" wrapText="1"/>
      <protection hidden="1"/>
    </xf>
    <xf numFmtId="0" fontId="1" fillId="34" borderId="18" xfId="0" applyFont="1" applyFill="1" applyBorder="1" applyAlignment="1" applyProtection="1">
      <alignment horizontal="center" vertical="top" wrapText="1"/>
      <protection hidden="1"/>
    </xf>
    <xf numFmtId="0" fontId="0" fillId="0" borderId="48" xfId="0" applyFill="1" applyBorder="1" applyAlignment="1">
      <alignment horizontal="center"/>
    </xf>
    <xf numFmtId="0" fontId="0" fillId="0" borderId="56" xfId="0" applyFill="1" applyBorder="1" applyAlignment="1">
      <alignment vertical="center" wrapText="1"/>
    </xf>
    <xf numFmtId="0" fontId="0" fillId="0" borderId="16" xfId="0" applyFill="1" applyBorder="1" applyAlignment="1">
      <alignment/>
    </xf>
    <xf numFmtId="179" fontId="20" fillId="0" borderId="44" xfId="0" applyNumberFormat="1" applyFont="1" applyFill="1" applyBorder="1" applyAlignment="1" applyProtection="1">
      <alignment horizontal="right" vertical="top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54" xfId="0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0" fontId="3" fillId="0" borderId="17" xfId="0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>
      <alignment horizontal="center" vertical="center"/>
    </xf>
    <xf numFmtId="0" fontId="3" fillId="0" borderId="57" xfId="0" applyFont="1" applyFill="1" applyBorder="1" applyAlignment="1" applyProtection="1">
      <alignment horizontal="center"/>
      <protection hidden="1"/>
    </xf>
    <xf numFmtId="0" fontId="0" fillId="0" borderId="44" xfId="0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179" fontId="20" fillId="37" borderId="44" xfId="0" applyNumberFormat="1" applyFont="1" applyFill="1" applyBorder="1" applyAlignment="1" applyProtection="1">
      <alignment horizontal="right" vertical="top"/>
      <protection hidden="1"/>
    </xf>
    <xf numFmtId="179" fontId="0" fillId="37" borderId="45" xfId="0" applyNumberFormat="1" applyFont="1" applyFill="1" applyBorder="1" applyAlignment="1">
      <alignment horizontal="right" vertical="center"/>
    </xf>
    <xf numFmtId="179" fontId="0" fillId="37" borderId="5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/>
      <protection hidden="1"/>
    </xf>
    <xf numFmtId="179" fontId="20" fillId="34" borderId="0" xfId="0" applyNumberFormat="1" applyFont="1" applyFill="1" applyBorder="1" applyAlignment="1" applyProtection="1">
      <alignment horizontal="right" vertical="top"/>
      <protection hidden="1"/>
    </xf>
    <xf numFmtId="179" fontId="18" fillId="0" borderId="35" xfId="0" applyNumberFormat="1" applyFont="1" applyBorder="1" applyAlignment="1" applyProtection="1">
      <alignment horizontal="center" vertical="top" wrapText="1"/>
      <protection hidden="1"/>
    </xf>
    <xf numFmtId="170" fontId="3" fillId="0" borderId="17" xfId="0" applyNumberFormat="1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93" fontId="41" fillId="0" borderId="17" xfId="0" applyNumberFormat="1" applyFont="1" applyFill="1" applyBorder="1" applyAlignment="1" applyProtection="1">
      <alignment horizontal="center"/>
      <protection hidden="1"/>
    </xf>
    <xf numFmtId="191" fontId="47" fillId="34" borderId="23" xfId="0" applyNumberFormat="1" applyFont="1" applyFill="1" applyBorder="1" applyAlignment="1" applyProtection="1">
      <alignment horizontal="right" vertical="top"/>
      <protection hidden="1" locked="0"/>
    </xf>
    <xf numFmtId="193" fontId="48" fillId="34" borderId="23" xfId="0" applyNumberFormat="1" applyFont="1" applyFill="1" applyBorder="1" applyAlignment="1" applyProtection="1">
      <alignment horizontal="center"/>
      <protection hidden="1" locked="0"/>
    </xf>
    <xf numFmtId="191" fontId="3" fillId="0" borderId="17" xfId="0" applyNumberFormat="1" applyFont="1" applyFill="1" applyBorder="1" applyAlignment="1" applyProtection="1">
      <alignment/>
      <protection hidden="1" locked="0"/>
    </xf>
    <xf numFmtId="0" fontId="2" fillId="0" borderId="0" xfId="0" applyFont="1" applyFill="1" applyBorder="1" applyAlignment="1" applyProtection="1">
      <alignment horizontal="left" vertical="justify"/>
      <protection hidden="1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191" fontId="3" fillId="0" borderId="17" xfId="0" applyNumberFormat="1" applyFont="1" applyFill="1" applyBorder="1" applyAlignment="1" applyProtection="1">
      <alignment/>
      <protection hidden="1" locked="0"/>
    </xf>
    <xf numFmtId="170" fontId="49" fillId="0" borderId="0" xfId="0" applyNumberFormat="1" applyFont="1" applyFill="1" applyBorder="1" applyAlignment="1" applyProtection="1">
      <alignment/>
      <protection hidden="1"/>
    </xf>
    <xf numFmtId="0" fontId="3" fillId="36" borderId="0" xfId="0" applyFont="1" applyFill="1" applyBorder="1" applyAlignment="1" applyProtection="1">
      <alignment/>
      <protection hidden="1"/>
    </xf>
    <xf numFmtId="170" fontId="49" fillId="36" borderId="0" xfId="0" applyNumberFormat="1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3" fillId="0" borderId="36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 horizontal="left"/>
      <protection hidden="1"/>
    </xf>
    <xf numFmtId="0" fontId="2" fillId="0" borderId="55" xfId="0" applyFont="1" applyBorder="1" applyAlignment="1" applyProtection="1">
      <alignment horizontal="left"/>
      <protection hidden="1"/>
    </xf>
    <xf numFmtId="0" fontId="20" fillId="0" borderId="32" xfId="0" applyFont="1" applyBorder="1" applyAlignment="1" applyProtection="1">
      <alignment horizontal="left"/>
      <protection hidden="1"/>
    </xf>
    <xf numFmtId="0" fontId="3" fillId="0" borderId="32" xfId="0" applyFont="1" applyBorder="1" applyAlignment="1" applyProtection="1">
      <alignment vertical="top"/>
      <protection hidden="1"/>
    </xf>
    <xf numFmtId="179" fontId="20" fillId="0" borderId="34" xfId="0" applyNumberFormat="1" applyFont="1" applyBorder="1" applyAlignment="1" applyProtection="1">
      <alignment horizontal="right" vertical="top"/>
      <protection hidden="1"/>
    </xf>
    <xf numFmtId="0" fontId="3" fillId="0" borderId="26" xfId="0" applyFont="1" applyBorder="1" applyAlignment="1" applyProtection="1">
      <alignment/>
      <protection hidden="1"/>
    </xf>
    <xf numFmtId="0" fontId="3" fillId="0" borderId="22" xfId="0" applyFont="1" applyBorder="1" applyAlignment="1" applyProtection="1">
      <alignment vertical="top"/>
      <protection hidden="1"/>
    </xf>
    <xf numFmtId="0" fontId="3" fillId="37" borderId="58" xfId="0" applyFont="1" applyFill="1" applyBorder="1" applyAlignment="1" applyProtection="1">
      <alignment horizontal="center"/>
      <protection hidden="1"/>
    </xf>
    <xf numFmtId="0" fontId="3" fillId="37" borderId="59" xfId="0" applyFont="1" applyFill="1" applyBorder="1" applyAlignment="1" applyProtection="1">
      <alignment horizontal="center"/>
      <protection hidden="1"/>
    </xf>
    <xf numFmtId="0" fontId="3" fillId="37" borderId="22" xfId="0" applyFont="1" applyFill="1" applyBorder="1" applyAlignment="1" applyProtection="1">
      <alignment horizontal="center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Border="1" applyAlignment="1" applyProtection="1">
      <alignment horizontal="center" vertical="top" wrapText="1"/>
      <protection hidden="1"/>
    </xf>
    <xf numFmtId="0" fontId="11" fillId="0" borderId="32" xfId="0" applyFont="1" applyBorder="1" applyAlignment="1" applyProtection="1">
      <alignment horizontal="center" vertical="top" wrapText="1"/>
      <protection hidden="1"/>
    </xf>
    <xf numFmtId="0" fontId="11" fillId="0" borderId="58" xfId="0" applyFont="1" applyBorder="1" applyAlignment="1" applyProtection="1">
      <alignment horizontal="center" vertical="top" wrapText="1"/>
      <protection hidden="1"/>
    </xf>
    <xf numFmtId="0" fontId="11" fillId="0" borderId="59" xfId="0" applyFont="1" applyBorder="1" applyAlignment="1" applyProtection="1">
      <alignment horizontal="center" vertical="top" wrapText="1"/>
      <protection hidden="1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40" fillId="0" borderId="60" xfId="0" applyFont="1" applyFill="1" applyBorder="1" applyAlignment="1">
      <alignment horizontal="center" vertical="top" wrapText="1"/>
    </xf>
    <xf numFmtId="0" fontId="40" fillId="0" borderId="57" xfId="0" applyFont="1" applyFill="1" applyBorder="1" applyAlignment="1">
      <alignment horizontal="center" vertical="top" wrapText="1"/>
    </xf>
    <xf numFmtId="0" fontId="40" fillId="0" borderId="50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9" fillId="0" borderId="60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36" xfId="0" applyFont="1" applyBorder="1" applyAlignment="1" applyProtection="1">
      <alignment horizontal="center"/>
      <protection hidden="1"/>
    </xf>
    <xf numFmtId="0" fontId="9" fillId="34" borderId="36" xfId="0" applyFont="1" applyFill="1" applyBorder="1" applyAlignment="1" applyProtection="1">
      <alignment horizontal="center"/>
      <protection hidden="1"/>
    </xf>
    <xf numFmtId="0" fontId="8" fillId="0" borderId="36" xfId="0" applyFont="1" applyFill="1" applyBorder="1" applyAlignment="1" applyProtection="1">
      <alignment horizontal="center"/>
      <protection hidden="1"/>
    </xf>
    <xf numFmtId="0" fontId="10" fillId="0" borderId="35" xfId="0" applyFont="1" applyBorder="1" applyAlignment="1" applyProtection="1">
      <alignment horizontal="center" vertical="top" wrapText="1"/>
      <protection hidden="1"/>
    </xf>
    <xf numFmtId="0" fontId="10" fillId="0" borderId="61" xfId="0" applyFont="1" applyBorder="1" applyAlignment="1" applyProtection="1">
      <alignment horizontal="center" vertical="top" wrapText="1"/>
      <protection hidden="1"/>
    </xf>
    <xf numFmtId="0" fontId="9" fillId="0" borderId="46" xfId="0" applyFont="1" applyFill="1" applyBorder="1" applyAlignment="1" applyProtection="1">
      <alignment horizontal="center"/>
      <protection hidden="1"/>
    </xf>
    <xf numFmtId="0" fontId="0" fillId="0" borderId="44" xfId="0" applyFill="1" applyBorder="1" applyAlignment="1">
      <alignment/>
    </xf>
    <xf numFmtId="0" fontId="9" fillId="0" borderId="3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36" xfId="0" applyFont="1" applyFill="1" applyBorder="1" applyAlignment="1" applyProtection="1">
      <alignment horizont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">
    <dxf>
      <font>
        <color indexed="22"/>
      </font>
      <border>
        <left/>
        <right/>
        <top/>
        <bottom/>
      </border>
    </dxf>
    <dxf>
      <font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indexed="22"/>
      </font>
      <border>
        <left/>
        <right/>
        <top/>
        <bottom/>
      </border>
    </dxf>
    <dxf>
      <font>
        <color indexed="22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auto="1"/>
      </font>
      <fill>
        <patternFill>
          <bgColor indexed="9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>
          <bgColor rgb="FFFF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C0C0C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0C0C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4391025</xdr:colOff>
      <xdr:row>0</xdr:row>
      <xdr:rowOff>123825</xdr:rowOff>
    </xdr:from>
    <xdr:to>
      <xdr:col>6</xdr:col>
      <xdr:colOff>285750</xdr:colOff>
      <xdr:row>4</xdr:row>
      <xdr:rowOff>133350</xdr:rowOff>
    </xdr:to>
    <xdr:sp>
      <xdr:nvSpPr>
        <xdr:cNvPr id="1" name="WordArt 1"/>
        <xdr:cNvSpPr>
          <a:spLocks noChangeAspect="1"/>
        </xdr:cNvSpPr>
      </xdr:nvSpPr>
      <xdr:spPr>
        <a:xfrm>
          <a:off x="5895975" y="123825"/>
          <a:ext cx="3619500" cy="6762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439"/>
            </a:avLst>
          </a:prstTxWarp>
        </a:bodyPr>
        <a:p>
          <a:pPr algn="ctr"/>
          <a:r>
            <a:rPr sz="1400" kern="10" spc="0">
              <a:ln w="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>
                  <a:alpha val="80000"/>
                </a:srgbClr>
              </a:solidFill>
              <a:latin typeface="Bookman Old Style"/>
              <a:cs typeface="Bookman Old Style"/>
            </a:rPr>
            <a:t>Адрес: 108820, г. Москва, пос. Мосрентген, ул. Мосрентген, д.12/1 рядом парковка. (800м от Ярмарки "Славянский Мир" ("Мельница")тел: 8(495) 215-09-16</a:t>
          </a:r>
        </a:p>
      </xdr:txBody>
    </xdr:sp>
    <xdr:clientData/>
  </xdr:twoCellAnchor>
  <xdr:oneCellAnchor>
    <xdr:from>
      <xdr:col>1</xdr:col>
      <xdr:colOff>571500</xdr:colOff>
      <xdr:row>0</xdr:row>
      <xdr:rowOff>133350</xdr:rowOff>
    </xdr:from>
    <xdr:ext cx="4048125" cy="561975"/>
    <xdr:sp>
      <xdr:nvSpPr>
        <xdr:cNvPr id="2" name="AutoShape 2"/>
        <xdr:cNvSpPr>
          <a:spLocks/>
        </xdr:cNvSpPr>
      </xdr:nvSpPr>
      <xdr:spPr>
        <a:xfrm>
          <a:off x="771525" y="133350"/>
          <a:ext cx="4048125" cy="561975"/>
        </a:xfrm>
        <a:prstGeom prst="wedgeRoundRectCallout">
          <a:avLst>
            <a:gd name="adj1" fmla="val 64046"/>
            <a:gd name="adj2" fmla="val 102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Это основной прайс лист на комплектующие и оборудование для очистки воды фирмы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"АКВАФРЕШСИСТЕМС"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28"/>
  <sheetViews>
    <sheetView tabSelected="1" zoomScale="93" zoomScaleNormal="93" workbookViewId="0" topLeftCell="A1">
      <selection activeCell="F8" sqref="F8"/>
    </sheetView>
  </sheetViews>
  <sheetFormatPr defaultColWidth="8.875" defaultRowHeight="12.75"/>
  <cols>
    <col min="1" max="1" width="2.625" style="2" customWidth="1"/>
    <col min="2" max="2" width="17.125" style="34" customWidth="1"/>
    <col min="3" max="3" width="65.75390625" style="58" customWidth="1"/>
    <col min="4" max="4" width="6.25390625" style="59" customWidth="1"/>
    <col min="5" max="5" width="17.125" style="60" customWidth="1"/>
    <col min="6" max="6" width="12.25390625" style="1" customWidth="1"/>
    <col min="7" max="7" width="14.125" style="150" customWidth="1"/>
    <col min="8" max="8" width="8.375" style="337" customWidth="1"/>
    <col min="9" max="9" width="13.25390625" style="337" customWidth="1"/>
    <col min="10" max="10" width="8.875" style="337" customWidth="1"/>
    <col min="11" max="11" width="16.75390625" style="337" bestFit="1" customWidth="1"/>
    <col min="12" max="16384" width="8.875" style="337" customWidth="1"/>
  </cols>
  <sheetData>
    <row r="1" ht="12.75"/>
    <row r="2" ht="12.75"/>
    <row r="3" ht="13.5" thickBot="1"/>
    <row r="4" spans="8:11" ht="13.5" thickBot="1">
      <c r="H4" s="367" t="s">
        <v>619</v>
      </c>
      <c r="I4" s="368"/>
      <c r="J4" s="368"/>
      <c r="K4" s="369"/>
    </row>
    <row r="5" ht="12.75"/>
    <row r="6" spans="6:10" ht="13.5" thickBot="1">
      <c r="F6" s="343" t="s">
        <v>766</v>
      </c>
      <c r="H6" s="346" t="s">
        <v>621</v>
      </c>
      <c r="J6" s="190"/>
    </row>
    <row r="7" spans="2:11" ht="20.25" customHeight="1" thickBot="1">
      <c r="B7" s="393" t="s">
        <v>649</v>
      </c>
      <c r="C7" s="393"/>
      <c r="D7" s="393"/>
      <c r="E7" s="393"/>
      <c r="F7" s="348">
        <v>68</v>
      </c>
      <c r="H7" s="349"/>
      <c r="J7" s="351" t="s">
        <v>622</v>
      </c>
      <c r="K7" s="355">
        <f>SUM(K10:K748)</f>
        <v>0</v>
      </c>
    </row>
    <row r="8" spans="1:11" s="341" customFormat="1" ht="15" thickBot="1">
      <c r="A8" s="8"/>
      <c r="B8" s="3" t="s">
        <v>718</v>
      </c>
      <c r="C8" s="4" t="s">
        <v>650</v>
      </c>
      <c r="D8" s="5" t="s">
        <v>719</v>
      </c>
      <c r="E8" s="6" t="s">
        <v>275</v>
      </c>
      <c r="F8" s="7" t="s">
        <v>605</v>
      </c>
      <c r="G8" s="344" t="s">
        <v>648</v>
      </c>
      <c r="H8" s="371" t="s">
        <v>621</v>
      </c>
      <c r="I8" s="370" t="s">
        <v>53</v>
      </c>
      <c r="J8" s="352" t="s">
        <v>620</v>
      </c>
      <c r="K8" s="370" t="s">
        <v>54</v>
      </c>
    </row>
    <row r="9" spans="2:11" ht="13.5" thickBot="1">
      <c r="B9" s="9"/>
      <c r="C9" s="10" t="s">
        <v>651</v>
      </c>
      <c r="D9" s="11"/>
      <c r="E9" s="10"/>
      <c r="F9" s="12"/>
      <c r="G9" s="344"/>
      <c r="H9" s="370"/>
      <c r="I9" s="370"/>
      <c r="J9" s="353" t="s">
        <v>623</v>
      </c>
      <c r="K9" s="370"/>
    </row>
    <row r="10" spans="2:11" ht="12.75">
      <c r="B10" s="271"/>
      <c r="C10" s="316" t="s">
        <v>652</v>
      </c>
      <c r="D10" s="225"/>
      <c r="E10" s="226"/>
      <c r="F10" s="222">
        <v>277</v>
      </c>
      <c r="G10" s="151">
        <f>F10*$F$7</f>
        <v>18836</v>
      </c>
      <c r="H10" s="347">
        <f>$H$7</f>
        <v>0</v>
      </c>
      <c r="I10" s="345">
        <f aca="true" t="shared" si="0" ref="I10:I73">G10-G10*H10</f>
        <v>18836</v>
      </c>
      <c r="J10" s="354"/>
      <c r="K10" s="345">
        <f aca="true" t="shared" si="1" ref="K10:K73">I10*J10</f>
        <v>0</v>
      </c>
    </row>
    <row r="11" spans="2:11" ht="12.75">
      <c r="B11" s="13"/>
      <c r="C11" s="14" t="s">
        <v>653</v>
      </c>
      <c r="D11" s="15"/>
      <c r="E11" s="16"/>
      <c r="F11" s="17">
        <v>287</v>
      </c>
      <c r="G11" s="151">
        <f aca="true" t="shared" si="2" ref="G11:G74">F11*$F$7</f>
        <v>19516</v>
      </c>
      <c r="H11" s="347">
        <f>$H$7</f>
        <v>0</v>
      </c>
      <c r="I11" s="345">
        <f t="shared" si="0"/>
        <v>19516</v>
      </c>
      <c r="J11" s="350"/>
      <c r="K11" s="345">
        <f t="shared" si="1"/>
        <v>0</v>
      </c>
    </row>
    <row r="12" spans="2:11" ht="12.75">
      <c r="B12" s="13"/>
      <c r="C12" s="14" t="s">
        <v>654</v>
      </c>
      <c r="D12" s="15"/>
      <c r="E12" s="16"/>
      <c r="F12" s="17">
        <v>312</v>
      </c>
      <c r="G12" s="151">
        <f t="shared" si="2"/>
        <v>21216</v>
      </c>
      <c r="H12" s="347">
        <f aca="true" t="shared" si="3" ref="H12:H75">$H$7</f>
        <v>0</v>
      </c>
      <c r="I12" s="345">
        <f t="shared" si="0"/>
        <v>21216</v>
      </c>
      <c r="J12" s="350"/>
      <c r="K12" s="345">
        <f t="shared" si="1"/>
        <v>0</v>
      </c>
    </row>
    <row r="13" spans="2:11" ht="12.75">
      <c r="B13" s="271"/>
      <c r="C13" s="316" t="s">
        <v>655</v>
      </c>
      <c r="D13" s="225"/>
      <c r="E13" s="226"/>
      <c r="F13" s="222">
        <v>280</v>
      </c>
      <c r="G13" s="151">
        <f t="shared" si="2"/>
        <v>19040</v>
      </c>
      <c r="H13" s="347">
        <f t="shared" si="3"/>
        <v>0</v>
      </c>
      <c r="I13" s="345">
        <f t="shared" si="0"/>
        <v>19040</v>
      </c>
      <c r="J13" s="350"/>
      <c r="K13" s="345">
        <f t="shared" si="1"/>
        <v>0</v>
      </c>
    </row>
    <row r="14" spans="2:11" ht="12.75">
      <c r="B14" s="13"/>
      <c r="C14" s="14" t="s">
        <v>213</v>
      </c>
      <c r="D14" s="15"/>
      <c r="E14" s="16"/>
      <c r="F14" s="17">
        <v>328</v>
      </c>
      <c r="G14" s="151">
        <f t="shared" si="2"/>
        <v>22304</v>
      </c>
      <c r="H14" s="347">
        <f t="shared" si="3"/>
        <v>0</v>
      </c>
      <c r="I14" s="345">
        <f t="shared" si="0"/>
        <v>22304</v>
      </c>
      <c r="J14" s="350"/>
      <c r="K14" s="345">
        <f t="shared" si="1"/>
        <v>0</v>
      </c>
    </row>
    <row r="15" spans="2:11" ht="12.75">
      <c r="B15" s="271"/>
      <c r="C15" s="316" t="s">
        <v>656</v>
      </c>
      <c r="D15" s="218"/>
      <c r="E15" s="314"/>
      <c r="F15" s="220">
        <v>468</v>
      </c>
      <c r="G15" s="151">
        <f t="shared" si="2"/>
        <v>31824</v>
      </c>
      <c r="H15" s="347">
        <f t="shared" si="3"/>
        <v>0</v>
      </c>
      <c r="I15" s="345">
        <f t="shared" si="0"/>
        <v>31824</v>
      </c>
      <c r="J15" s="350"/>
      <c r="K15" s="345">
        <f t="shared" si="1"/>
        <v>0</v>
      </c>
    </row>
    <row r="16" spans="2:11" ht="12.75">
      <c r="B16" s="13"/>
      <c r="C16" s="18" t="s">
        <v>657</v>
      </c>
      <c r="D16" s="19"/>
      <c r="E16" s="20"/>
      <c r="F16" s="17">
        <v>395</v>
      </c>
      <c r="G16" s="151">
        <f t="shared" si="2"/>
        <v>26860</v>
      </c>
      <c r="H16" s="347">
        <f t="shared" si="3"/>
        <v>0</v>
      </c>
      <c r="I16" s="345">
        <f t="shared" si="0"/>
        <v>26860</v>
      </c>
      <c r="J16" s="350"/>
      <c r="K16" s="345">
        <f t="shared" si="1"/>
        <v>0</v>
      </c>
    </row>
    <row r="17" spans="2:11" ht="12.75">
      <c r="B17" s="13"/>
      <c r="C17" s="18" t="s">
        <v>658</v>
      </c>
      <c r="D17" s="19"/>
      <c r="E17" s="20"/>
      <c r="F17" s="17">
        <v>430</v>
      </c>
      <c r="G17" s="151">
        <f t="shared" si="2"/>
        <v>29240</v>
      </c>
      <c r="H17" s="347">
        <f t="shared" si="3"/>
        <v>0</v>
      </c>
      <c r="I17" s="345">
        <f t="shared" si="0"/>
        <v>29240</v>
      </c>
      <c r="J17" s="350"/>
      <c r="K17" s="345">
        <f t="shared" si="1"/>
        <v>0</v>
      </c>
    </row>
    <row r="18" spans="2:11" ht="12.75">
      <c r="B18" s="271"/>
      <c r="C18" s="316" t="s">
        <v>659</v>
      </c>
      <c r="D18" s="221"/>
      <c r="E18" s="219"/>
      <c r="F18" s="222"/>
      <c r="G18" s="151">
        <f t="shared" si="2"/>
        <v>0</v>
      </c>
      <c r="H18" s="347">
        <f t="shared" si="3"/>
        <v>0</v>
      </c>
      <c r="I18" s="345">
        <f t="shared" si="0"/>
        <v>0</v>
      </c>
      <c r="J18" s="350"/>
      <c r="K18" s="345">
        <f t="shared" si="1"/>
        <v>0</v>
      </c>
    </row>
    <row r="19" spans="2:11" ht="12.75">
      <c r="B19" s="271"/>
      <c r="C19" s="316" t="s">
        <v>660</v>
      </c>
      <c r="D19" s="221"/>
      <c r="E19" s="219"/>
      <c r="F19" s="222">
        <v>302</v>
      </c>
      <c r="G19" s="151">
        <f t="shared" si="2"/>
        <v>20536</v>
      </c>
      <c r="H19" s="347">
        <f t="shared" si="3"/>
        <v>0</v>
      </c>
      <c r="I19" s="345">
        <f t="shared" si="0"/>
        <v>20536</v>
      </c>
      <c r="J19" s="350"/>
      <c r="K19" s="345">
        <f t="shared" si="1"/>
        <v>0</v>
      </c>
    </row>
    <row r="20" spans="2:11" ht="12.75">
      <c r="B20" s="13"/>
      <c r="C20" s="18" t="s">
        <v>214</v>
      </c>
      <c r="D20" s="19"/>
      <c r="E20" s="20"/>
      <c r="F20" s="17">
        <v>720</v>
      </c>
      <c r="G20" s="151">
        <f t="shared" si="2"/>
        <v>48960</v>
      </c>
      <c r="H20" s="347">
        <f t="shared" si="3"/>
        <v>0</v>
      </c>
      <c r="I20" s="345">
        <f t="shared" si="0"/>
        <v>48960</v>
      </c>
      <c r="J20" s="350"/>
      <c r="K20" s="345">
        <f t="shared" si="1"/>
        <v>0</v>
      </c>
    </row>
    <row r="21" spans="2:11" ht="12.75">
      <c r="B21" s="13"/>
      <c r="C21" s="18" t="s">
        <v>661</v>
      </c>
      <c r="D21" s="19"/>
      <c r="E21" s="20"/>
      <c r="F21" s="17">
        <v>720</v>
      </c>
      <c r="G21" s="151">
        <f t="shared" si="2"/>
        <v>48960</v>
      </c>
      <c r="H21" s="347">
        <f t="shared" si="3"/>
        <v>0</v>
      </c>
      <c r="I21" s="345">
        <f t="shared" si="0"/>
        <v>48960</v>
      </c>
      <c r="J21" s="350"/>
      <c r="K21" s="345">
        <f t="shared" si="1"/>
        <v>0</v>
      </c>
    </row>
    <row r="22" spans="2:11" ht="13.5">
      <c r="B22" s="13"/>
      <c r="C22" s="21" t="s">
        <v>662</v>
      </c>
      <c r="D22" s="22"/>
      <c r="E22" s="23"/>
      <c r="F22" s="24"/>
      <c r="G22" s="151">
        <f t="shared" si="2"/>
        <v>0</v>
      </c>
      <c r="H22" s="347">
        <f t="shared" si="3"/>
        <v>0</v>
      </c>
      <c r="I22" s="345">
        <f t="shared" si="0"/>
        <v>0</v>
      </c>
      <c r="J22" s="350"/>
      <c r="K22" s="345">
        <f t="shared" si="1"/>
        <v>0</v>
      </c>
    </row>
    <row r="23" spans="2:11" ht="12.75">
      <c r="B23" s="271"/>
      <c r="C23" s="316" t="s">
        <v>663</v>
      </c>
      <c r="D23" s="221"/>
      <c r="E23" s="219"/>
      <c r="F23" s="222">
        <v>300</v>
      </c>
      <c r="G23" s="151">
        <f t="shared" si="2"/>
        <v>20400</v>
      </c>
      <c r="H23" s="347">
        <f t="shared" si="3"/>
        <v>0</v>
      </c>
      <c r="I23" s="345">
        <f t="shared" si="0"/>
        <v>20400</v>
      </c>
      <c r="J23" s="350"/>
      <c r="K23" s="345">
        <f t="shared" si="1"/>
        <v>0</v>
      </c>
    </row>
    <row r="24" spans="2:11" ht="12.75">
      <c r="B24" s="13"/>
      <c r="C24" s="18" t="s">
        <v>664</v>
      </c>
      <c r="D24" s="19"/>
      <c r="E24" s="20"/>
      <c r="F24" s="17">
        <v>307</v>
      </c>
      <c r="G24" s="151">
        <f t="shared" si="2"/>
        <v>20876</v>
      </c>
      <c r="H24" s="347">
        <f t="shared" si="3"/>
        <v>0</v>
      </c>
      <c r="I24" s="345">
        <f t="shared" si="0"/>
        <v>20876</v>
      </c>
      <c r="J24" s="350"/>
      <c r="K24" s="345">
        <f t="shared" si="1"/>
        <v>0</v>
      </c>
    </row>
    <row r="25" spans="2:11" ht="12.75">
      <c r="B25" s="13"/>
      <c r="C25" s="18" t="s">
        <v>665</v>
      </c>
      <c r="D25" s="19"/>
      <c r="E25" s="20"/>
      <c r="F25" s="17">
        <v>331</v>
      </c>
      <c r="G25" s="151">
        <f t="shared" si="2"/>
        <v>22508</v>
      </c>
      <c r="H25" s="347">
        <f t="shared" si="3"/>
        <v>0</v>
      </c>
      <c r="I25" s="345">
        <f t="shared" si="0"/>
        <v>22508</v>
      </c>
      <c r="J25" s="350"/>
      <c r="K25" s="345">
        <f t="shared" si="1"/>
        <v>0</v>
      </c>
    </row>
    <row r="26" spans="2:11" ht="12.75">
      <c r="B26" s="271"/>
      <c r="C26" s="316" t="s">
        <v>666</v>
      </c>
      <c r="D26" s="218"/>
      <c r="E26" s="314"/>
      <c r="F26" s="220">
        <v>302</v>
      </c>
      <c r="G26" s="151">
        <f t="shared" si="2"/>
        <v>20536</v>
      </c>
      <c r="H26" s="347">
        <f t="shared" si="3"/>
        <v>0</v>
      </c>
      <c r="I26" s="345">
        <f t="shared" si="0"/>
        <v>20536</v>
      </c>
      <c r="J26" s="350"/>
      <c r="K26" s="345">
        <f t="shared" si="1"/>
        <v>0</v>
      </c>
    </row>
    <row r="27" spans="2:11" ht="12.75">
      <c r="B27" s="271"/>
      <c r="C27" s="316" t="s">
        <v>667</v>
      </c>
      <c r="D27" s="218"/>
      <c r="E27" s="314"/>
      <c r="F27" s="220">
        <v>330</v>
      </c>
      <c r="G27" s="151">
        <f t="shared" si="2"/>
        <v>22440</v>
      </c>
      <c r="H27" s="347">
        <f t="shared" si="3"/>
        <v>0</v>
      </c>
      <c r="I27" s="345">
        <f t="shared" si="0"/>
        <v>22440</v>
      </c>
      <c r="J27" s="350"/>
      <c r="K27" s="345">
        <f t="shared" si="1"/>
        <v>0</v>
      </c>
    </row>
    <row r="28" spans="2:11" ht="12.75">
      <c r="B28" s="13"/>
      <c r="C28" s="18" t="s">
        <v>799</v>
      </c>
      <c r="D28" s="191"/>
      <c r="E28" s="192"/>
      <c r="F28" s="17">
        <v>447</v>
      </c>
      <c r="G28" s="151">
        <f t="shared" si="2"/>
        <v>30396</v>
      </c>
      <c r="H28" s="347">
        <f t="shared" si="3"/>
        <v>0</v>
      </c>
      <c r="I28" s="345">
        <f t="shared" si="0"/>
        <v>30396</v>
      </c>
      <c r="J28" s="350"/>
      <c r="K28" s="345">
        <f t="shared" si="1"/>
        <v>0</v>
      </c>
    </row>
    <row r="29" spans="2:11" ht="12.75">
      <c r="B29" s="13"/>
      <c r="C29" s="18" t="s">
        <v>800</v>
      </c>
      <c r="D29" s="19"/>
      <c r="E29" s="20"/>
      <c r="F29" s="17">
        <v>482</v>
      </c>
      <c r="G29" s="151">
        <f t="shared" si="2"/>
        <v>32776</v>
      </c>
      <c r="H29" s="347">
        <f t="shared" si="3"/>
        <v>0</v>
      </c>
      <c r="I29" s="345">
        <f t="shared" si="0"/>
        <v>32776</v>
      </c>
      <c r="J29" s="350"/>
      <c r="K29" s="345">
        <f t="shared" si="1"/>
        <v>0</v>
      </c>
    </row>
    <row r="30" spans="2:11" ht="12.75">
      <c r="B30" s="13"/>
      <c r="C30" s="18" t="s">
        <v>668</v>
      </c>
      <c r="D30" s="19"/>
      <c r="E30" s="20"/>
      <c r="F30" s="17">
        <v>300</v>
      </c>
      <c r="G30" s="151">
        <f t="shared" si="2"/>
        <v>20400</v>
      </c>
      <c r="H30" s="347">
        <f t="shared" si="3"/>
        <v>0</v>
      </c>
      <c r="I30" s="345">
        <f t="shared" si="0"/>
        <v>20400</v>
      </c>
      <c r="J30" s="350"/>
      <c r="K30" s="345">
        <f t="shared" si="1"/>
        <v>0</v>
      </c>
    </row>
    <row r="31" spans="2:11" ht="12.75">
      <c r="B31" s="13"/>
      <c r="C31" s="18" t="s">
        <v>669</v>
      </c>
      <c r="D31" s="19"/>
      <c r="E31" s="20"/>
      <c r="F31" s="17">
        <v>307</v>
      </c>
      <c r="G31" s="151">
        <f t="shared" si="2"/>
        <v>20876</v>
      </c>
      <c r="H31" s="347">
        <f t="shared" si="3"/>
        <v>0</v>
      </c>
      <c r="I31" s="345">
        <f t="shared" si="0"/>
        <v>20876</v>
      </c>
      <c r="J31" s="350"/>
      <c r="K31" s="345">
        <f t="shared" si="1"/>
        <v>0</v>
      </c>
    </row>
    <row r="32" spans="2:11" ht="12.75">
      <c r="B32" s="13"/>
      <c r="C32" s="18" t="s">
        <v>670</v>
      </c>
      <c r="D32" s="19"/>
      <c r="E32" s="20"/>
      <c r="F32" s="17">
        <v>331</v>
      </c>
      <c r="G32" s="151">
        <f t="shared" si="2"/>
        <v>22508</v>
      </c>
      <c r="H32" s="347">
        <f t="shared" si="3"/>
        <v>0</v>
      </c>
      <c r="I32" s="345">
        <f t="shared" si="0"/>
        <v>22508</v>
      </c>
      <c r="J32" s="350"/>
      <c r="K32" s="345">
        <f t="shared" si="1"/>
        <v>0</v>
      </c>
    </row>
    <row r="33" spans="2:11" ht="12.75">
      <c r="B33" s="13"/>
      <c r="C33" s="18" t="s">
        <v>672</v>
      </c>
      <c r="D33" s="19"/>
      <c r="E33" s="20"/>
      <c r="F33" s="17">
        <v>300</v>
      </c>
      <c r="G33" s="151">
        <f t="shared" si="2"/>
        <v>20400</v>
      </c>
      <c r="H33" s="347">
        <f t="shared" si="3"/>
        <v>0</v>
      </c>
      <c r="I33" s="345">
        <f t="shared" si="0"/>
        <v>20400</v>
      </c>
      <c r="J33" s="350"/>
      <c r="K33" s="345">
        <f t="shared" si="1"/>
        <v>0</v>
      </c>
    </row>
    <row r="34" spans="2:11" ht="12.75">
      <c r="B34" s="13"/>
      <c r="C34" s="18" t="s">
        <v>673</v>
      </c>
      <c r="D34" s="19"/>
      <c r="E34" s="20"/>
      <c r="F34" s="17">
        <v>331</v>
      </c>
      <c r="G34" s="151">
        <f t="shared" si="2"/>
        <v>22508</v>
      </c>
      <c r="H34" s="347">
        <f t="shared" si="3"/>
        <v>0</v>
      </c>
      <c r="I34" s="345">
        <f t="shared" si="0"/>
        <v>22508</v>
      </c>
      <c r="J34" s="350"/>
      <c r="K34" s="345">
        <f t="shared" si="1"/>
        <v>0</v>
      </c>
    </row>
    <row r="35" spans="2:11" ht="12.75">
      <c r="B35" s="271"/>
      <c r="C35" s="316" t="s">
        <v>674</v>
      </c>
      <c r="D35" s="218"/>
      <c r="E35" s="314"/>
      <c r="F35" s="220">
        <v>330</v>
      </c>
      <c r="G35" s="151">
        <f t="shared" si="2"/>
        <v>22440</v>
      </c>
      <c r="H35" s="347">
        <f t="shared" si="3"/>
        <v>0</v>
      </c>
      <c r="I35" s="345">
        <f t="shared" si="0"/>
        <v>22440</v>
      </c>
      <c r="J35" s="350"/>
      <c r="K35" s="345">
        <f t="shared" si="1"/>
        <v>0</v>
      </c>
    </row>
    <row r="36" spans="2:11" ht="12.75">
      <c r="B36" s="271"/>
      <c r="C36" s="316" t="s">
        <v>675</v>
      </c>
      <c r="D36" s="218"/>
      <c r="E36" s="314"/>
      <c r="F36" s="220">
        <v>486</v>
      </c>
      <c r="G36" s="151">
        <f t="shared" si="2"/>
        <v>33048</v>
      </c>
      <c r="H36" s="347">
        <f t="shared" si="3"/>
        <v>0</v>
      </c>
      <c r="I36" s="345">
        <f t="shared" si="0"/>
        <v>33048</v>
      </c>
      <c r="J36" s="350"/>
      <c r="K36" s="345">
        <f t="shared" si="1"/>
        <v>0</v>
      </c>
    </row>
    <row r="37" spans="2:11" ht="12.75">
      <c r="B37" s="271"/>
      <c r="C37" s="316" t="s">
        <v>676</v>
      </c>
      <c r="D37" s="218"/>
      <c r="E37" s="314"/>
      <c r="F37" s="220">
        <v>486</v>
      </c>
      <c r="G37" s="151">
        <f t="shared" si="2"/>
        <v>33048</v>
      </c>
      <c r="H37" s="347">
        <f t="shared" si="3"/>
        <v>0</v>
      </c>
      <c r="I37" s="345">
        <f t="shared" si="0"/>
        <v>33048</v>
      </c>
      <c r="J37" s="350"/>
      <c r="K37" s="345">
        <f t="shared" si="1"/>
        <v>0</v>
      </c>
    </row>
    <row r="38" spans="2:11" ht="12.75">
      <c r="B38" s="13"/>
      <c r="C38" s="18" t="s">
        <v>677</v>
      </c>
      <c r="D38" s="19"/>
      <c r="E38" s="20"/>
      <c r="F38" s="17">
        <v>447</v>
      </c>
      <c r="G38" s="151">
        <f t="shared" si="2"/>
        <v>30396</v>
      </c>
      <c r="H38" s="347">
        <f t="shared" si="3"/>
        <v>0</v>
      </c>
      <c r="I38" s="345">
        <f t="shared" si="0"/>
        <v>30396</v>
      </c>
      <c r="J38" s="350"/>
      <c r="K38" s="345">
        <f t="shared" si="1"/>
        <v>0</v>
      </c>
    </row>
    <row r="39" spans="2:11" ht="12.75">
      <c r="B39" s="13"/>
      <c r="C39" s="18" t="s">
        <v>678</v>
      </c>
      <c r="D39" s="19"/>
      <c r="E39" s="20"/>
      <c r="F39" s="17">
        <v>482</v>
      </c>
      <c r="G39" s="151">
        <f t="shared" si="2"/>
        <v>32776</v>
      </c>
      <c r="H39" s="347">
        <f t="shared" si="3"/>
        <v>0</v>
      </c>
      <c r="I39" s="345">
        <f t="shared" si="0"/>
        <v>32776</v>
      </c>
      <c r="J39" s="350"/>
      <c r="K39" s="345">
        <f t="shared" si="1"/>
        <v>0</v>
      </c>
    </row>
    <row r="40" spans="2:11" ht="12.75">
      <c r="B40" s="13"/>
      <c r="C40" s="18" t="s">
        <v>679</v>
      </c>
      <c r="D40" s="19"/>
      <c r="E40" s="20"/>
      <c r="F40" s="17">
        <v>482</v>
      </c>
      <c r="G40" s="151">
        <f t="shared" si="2"/>
        <v>32776</v>
      </c>
      <c r="H40" s="347">
        <f t="shared" si="3"/>
        <v>0</v>
      </c>
      <c r="I40" s="345">
        <f t="shared" si="0"/>
        <v>32776</v>
      </c>
      <c r="J40" s="350"/>
      <c r="K40" s="345">
        <f t="shared" si="1"/>
        <v>0</v>
      </c>
    </row>
    <row r="41" spans="2:11" ht="13.5">
      <c r="B41" s="13"/>
      <c r="C41" s="21" t="s">
        <v>680</v>
      </c>
      <c r="D41" s="22"/>
      <c r="E41" s="23"/>
      <c r="F41" s="24"/>
      <c r="G41" s="151">
        <f t="shared" si="2"/>
        <v>0</v>
      </c>
      <c r="H41" s="347">
        <f t="shared" si="3"/>
        <v>0</v>
      </c>
      <c r="I41" s="345">
        <f t="shared" si="0"/>
        <v>0</v>
      </c>
      <c r="J41" s="350"/>
      <c r="K41" s="345">
        <f t="shared" si="1"/>
        <v>0</v>
      </c>
    </row>
    <row r="42" spans="2:11" ht="12.75">
      <c r="B42" s="271"/>
      <c r="C42" s="316" t="s">
        <v>681</v>
      </c>
      <c r="D42" s="218"/>
      <c r="E42" s="314"/>
      <c r="F42" s="220">
        <v>500</v>
      </c>
      <c r="G42" s="151">
        <f t="shared" si="2"/>
        <v>34000</v>
      </c>
      <c r="H42" s="347">
        <f t="shared" si="3"/>
        <v>0</v>
      </c>
      <c r="I42" s="345">
        <f t="shared" si="0"/>
        <v>34000</v>
      </c>
      <c r="J42" s="350"/>
      <c r="K42" s="345">
        <f t="shared" si="1"/>
        <v>0</v>
      </c>
    </row>
    <row r="43" spans="2:11" ht="12.75">
      <c r="B43" s="271"/>
      <c r="C43" s="316" t="s">
        <v>682</v>
      </c>
      <c r="D43" s="218"/>
      <c r="E43" s="314"/>
      <c r="F43" s="220">
        <v>500</v>
      </c>
      <c r="G43" s="151">
        <f t="shared" si="2"/>
        <v>34000</v>
      </c>
      <c r="H43" s="347">
        <f t="shared" si="3"/>
        <v>0</v>
      </c>
      <c r="I43" s="345">
        <f t="shared" si="0"/>
        <v>34000</v>
      </c>
      <c r="J43" s="350"/>
      <c r="K43" s="345">
        <f t="shared" si="1"/>
        <v>0</v>
      </c>
    </row>
    <row r="44" spans="2:11" ht="13.5">
      <c r="B44" s="13"/>
      <c r="C44" s="21" t="s">
        <v>683</v>
      </c>
      <c r="D44" s="22"/>
      <c r="E44" s="23"/>
      <c r="F44" s="24"/>
      <c r="G44" s="151">
        <f t="shared" si="2"/>
        <v>0</v>
      </c>
      <c r="H44" s="347">
        <f t="shared" si="3"/>
        <v>0</v>
      </c>
      <c r="I44" s="345">
        <f t="shared" si="0"/>
        <v>0</v>
      </c>
      <c r="J44" s="350"/>
      <c r="K44" s="345">
        <f t="shared" si="1"/>
        <v>0</v>
      </c>
    </row>
    <row r="45" spans="2:11" ht="12.75">
      <c r="B45" s="13"/>
      <c r="C45" s="18" t="s">
        <v>684</v>
      </c>
      <c r="D45" s="19"/>
      <c r="E45" s="20"/>
      <c r="F45" s="17">
        <v>340</v>
      </c>
      <c r="G45" s="151">
        <f t="shared" si="2"/>
        <v>23120</v>
      </c>
      <c r="H45" s="347">
        <f t="shared" si="3"/>
        <v>0</v>
      </c>
      <c r="I45" s="345">
        <f t="shared" si="0"/>
        <v>23120</v>
      </c>
      <c r="J45" s="350"/>
      <c r="K45" s="345">
        <f t="shared" si="1"/>
        <v>0</v>
      </c>
    </row>
    <row r="46" spans="2:11" ht="12.75">
      <c r="B46" s="271"/>
      <c r="C46" s="316" t="s">
        <v>685</v>
      </c>
      <c r="D46" s="218"/>
      <c r="E46" s="314"/>
      <c r="F46" s="220">
        <v>522</v>
      </c>
      <c r="G46" s="151">
        <f t="shared" si="2"/>
        <v>35496</v>
      </c>
      <c r="H46" s="347">
        <f t="shared" si="3"/>
        <v>0</v>
      </c>
      <c r="I46" s="345">
        <f t="shared" si="0"/>
        <v>35496</v>
      </c>
      <c r="J46" s="350"/>
      <c r="K46" s="345">
        <f t="shared" si="1"/>
        <v>0</v>
      </c>
    </row>
    <row r="47" spans="2:11" ht="12.75">
      <c r="B47" s="13"/>
      <c r="C47" s="18" t="s">
        <v>215</v>
      </c>
      <c r="D47" s="19"/>
      <c r="E47" s="20"/>
      <c r="F47" s="17">
        <v>387</v>
      </c>
      <c r="G47" s="151">
        <f t="shared" si="2"/>
        <v>26316</v>
      </c>
      <c r="H47" s="347">
        <f t="shared" si="3"/>
        <v>0</v>
      </c>
      <c r="I47" s="345">
        <f t="shared" si="0"/>
        <v>26316</v>
      </c>
      <c r="J47" s="350"/>
      <c r="K47" s="345">
        <f t="shared" si="1"/>
        <v>0</v>
      </c>
    </row>
    <row r="48" spans="2:11" ht="12.75">
      <c r="B48" s="13"/>
      <c r="C48" s="18" t="s">
        <v>216</v>
      </c>
      <c r="D48" s="19"/>
      <c r="E48" s="20"/>
      <c r="F48" s="17">
        <v>487</v>
      </c>
      <c r="G48" s="151">
        <f t="shared" si="2"/>
        <v>33116</v>
      </c>
      <c r="H48" s="347">
        <f t="shared" si="3"/>
        <v>0</v>
      </c>
      <c r="I48" s="345">
        <f t="shared" si="0"/>
        <v>33116</v>
      </c>
      <c r="J48" s="350"/>
      <c r="K48" s="345">
        <f t="shared" si="1"/>
        <v>0</v>
      </c>
    </row>
    <row r="49" spans="2:11" ht="12.75">
      <c r="B49" s="13"/>
      <c r="C49" s="18" t="s">
        <v>217</v>
      </c>
      <c r="D49" s="19"/>
      <c r="E49" s="20"/>
      <c r="F49" s="17">
        <v>534</v>
      </c>
      <c r="G49" s="151">
        <f t="shared" si="2"/>
        <v>36312</v>
      </c>
      <c r="H49" s="347">
        <f t="shared" si="3"/>
        <v>0</v>
      </c>
      <c r="I49" s="345">
        <f t="shared" si="0"/>
        <v>36312</v>
      </c>
      <c r="J49" s="350"/>
      <c r="K49" s="345">
        <f t="shared" si="1"/>
        <v>0</v>
      </c>
    </row>
    <row r="50" spans="2:11" ht="12.75">
      <c r="B50" s="13"/>
      <c r="C50" s="18" t="s">
        <v>686</v>
      </c>
      <c r="D50" s="19"/>
      <c r="E50" s="20"/>
      <c r="F50" s="17">
        <v>975</v>
      </c>
      <c r="G50" s="151">
        <f t="shared" si="2"/>
        <v>66300</v>
      </c>
      <c r="H50" s="347">
        <f t="shared" si="3"/>
        <v>0</v>
      </c>
      <c r="I50" s="345">
        <f t="shared" si="0"/>
        <v>66300</v>
      </c>
      <c r="J50" s="350"/>
      <c r="K50" s="345">
        <f t="shared" si="1"/>
        <v>0</v>
      </c>
    </row>
    <row r="51" spans="2:11" ht="13.5">
      <c r="B51" s="13"/>
      <c r="C51" s="21" t="s">
        <v>687</v>
      </c>
      <c r="D51" s="22"/>
      <c r="E51" s="23"/>
      <c r="F51" s="24"/>
      <c r="G51" s="151">
        <f t="shared" si="2"/>
        <v>0</v>
      </c>
      <c r="H51" s="347">
        <f t="shared" si="3"/>
        <v>0</v>
      </c>
      <c r="I51" s="345">
        <f t="shared" si="0"/>
        <v>0</v>
      </c>
      <c r="J51" s="350"/>
      <c r="K51" s="345">
        <f t="shared" si="1"/>
        <v>0</v>
      </c>
    </row>
    <row r="52" spans="2:11" ht="12.75">
      <c r="B52" s="13"/>
      <c r="C52" s="18" t="s">
        <v>688</v>
      </c>
      <c r="D52" s="19"/>
      <c r="E52" s="20"/>
      <c r="F52" s="17">
        <v>945</v>
      </c>
      <c r="G52" s="151">
        <f t="shared" si="2"/>
        <v>64260</v>
      </c>
      <c r="H52" s="347">
        <f t="shared" si="3"/>
        <v>0</v>
      </c>
      <c r="I52" s="345">
        <f t="shared" si="0"/>
        <v>64260</v>
      </c>
      <c r="J52" s="350"/>
      <c r="K52" s="345">
        <f t="shared" si="1"/>
        <v>0</v>
      </c>
    </row>
    <row r="53" spans="2:11" ht="12.75">
      <c r="B53" s="13"/>
      <c r="C53" s="18" t="s">
        <v>689</v>
      </c>
      <c r="D53" s="19"/>
      <c r="E53" s="20"/>
      <c r="F53" s="17">
        <v>963</v>
      </c>
      <c r="G53" s="151">
        <f t="shared" si="2"/>
        <v>65484</v>
      </c>
      <c r="H53" s="347">
        <f t="shared" si="3"/>
        <v>0</v>
      </c>
      <c r="I53" s="345">
        <f t="shared" si="0"/>
        <v>65484</v>
      </c>
      <c r="J53" s="350"/>
      <c r="K53" s="345">
        <f t="shared" si="1"/>
        <v>0</v>
      </c>
    </row>
    <row r="54" spans="2:11" ht="12.75">
      <c r="B54" s="13"/>
      <c r="C54" s="18" t="s">
        <v>690</v>
      </c>
      <c r="D54" s="19"/>
      <c r="E54" s="20"/>
      <c r="F54" s="17">
        <v>1619</v>
      </c>
      <c r="G54" s="151">
        <f t="shared" si="2"/>
        <v>110092</v>
      </c>
      <c r="H54" s="347">
        <f t="shared" si="3"/>
        <v>0</v>
      </c>
      <c r="I54" s="345">
        <f t="shared" si="0"/>
        <v>110092</v>
      </c>
      <c r="J54" s="350"/>
      <c r="K54" s="345">
        <f t="shared" si="1"/>
        <v>0</v>
      </c>
    </row>
    <row r="55" spans="2:11" ht="12.75">
      <c r="B55" s="13"/>
      <c r="C55" s="18" t="s">
        <v>691</v>
      </c>
      <c r="D55" s="19"/>
      <c r="E55" s="20"/>
      <c r="F55" s="17">
        <v>1638</v>
      </c>
      <c r="G55" s="151">
        <f t="shared" si="2"/>
        <v>111384</v>
      </c>
      <c r="H55" s="347">
        <f t="shared" si="3"/>
        <v>0</v>
      </c>
      <c r="I55" s="345">
        <f t="shared" si="0"/>
        <v>111384</v>
      </c>
      <c r="J55" s="350"/>
      <c r="K55" s="345">
        <f t="shared" si="1"/>
        <v>0</v>
      </c>
    </row>
    <row r="56" spans="2:11" ht="12.75">
      <c r="B56" s="13"/>
      <c r="C56" s="18" t="s">
        <v>692</v>
      </c>
      <c r="D56" s="19"/>
      <c r="E56" s="20"/>
      <c r="F56" s="17">
        <v>1628</v>
      </c>
      <c r="G56" s="151">
        <f t="shared" si="2"/>
        <v>110704</v>
      </c>
      <c r="H56" s="347">
        <f t="shared" si="3"/>
        <v>0</v>
      </c>
      <c r="I56" s="345">
        <f t="shared" si="0"/>
        <v>110704</v>
      </c>
      <c r="J56" s="350"/>
      <c r="K56" s="345">
        <f t="shared" si="1"/>
        <v>0</v>
      </c>
    </row>
    <row r="57" spans="2:11" ht="12.75">
      <c r="B57" s="13"/>
      <c r="C57" s="18" t="s">
        <v>693</v>
      </c>
      <c r="D57" s="19"/>
      <c r="E57" s="20"/>
      <c r="F57" s="17">
        <v>1628</v>
      </c>
      <c r="G57" s="151">
        <f t="shared" si="2"/>
        <v>110704</v>
      </c>
      <c r="H57" s="347">
        <f t="shared" si="3"/>
        <v>0</v>
      </c>
      <c r="I57" s="345">
        <f t="shared" si="0"/>
        <v>110704</v>
      </c>
      <c r="J57" s="350"/>
      <c r="K57" s="345">
        <f t="shared" si="1"/>
        <v>0</v>
      </c>
    </row>
    <row r="58" spans="2:11" ht="12.75">
      <c r="B58" s="13"/>
      <c r="C58" s="18" t="s">
        <v>694</v>
      </c>
      <c r="D58" s="19"/>
      <c r="E58" s="20"/>
      <c r="F58" s="17">
        <v>1610</v>
      </c>
      <c r="G58" s="151">
        <f t="shared" si="2"/>
        <v>109480</v>
      </c>
      <c r="H58" s="347">
        <f t="shared" si="3"/>
        <v>0</v>
      </c>
      <c r="I58" s="345">
        <f t="shared" si="0"/>
        <v>109480</v>
      </c>
      <c r="J58" s="350"/>
      <c r="K58" s="345">
        <f t="shared" si="1"/>
        <v>0</v>
      </c>
    </row>
    <row r="59" spans="2:11" ht="12.75">
      <c r="B59" s="13"/>
      <c r="C59" s="18" t="s">
        <v>695</v>
      </c>
      <c r="D59" s="19"/>
      <c r="E59" s="20"/>
      <c r="F59" s="17">
        <v>1610</v>
      </c>
      <c r="G59" s="151">
        <f t="shared" si="2"/>
        <v>109480</v>
      </c>
      <c r="H59" s="347">
        <f t="shared" si="3"/>
        <v>0</v>
      </c>
      <c r="I59" s="345">
        <f t="shared" si="0"/>
        <v>109480</v>
      </c>
      <c r="J59" s="350"/>
      <c r="K59" s="345">
        <f t="shared" si="1"/>
        <v>0</v>
      </c>
    </row>
    <row r="60" spans="2:11" ht="12.75">
      <c r="B60" s="13"/>
      <c r="C60" s="18" t="s">
        <v>696</v>
      </c>
      <c r="D60" s="19"/>
      <c r="E60" s="20"/>
      <c r="F60" s="17">
        <v>2074</v>
      </c>
      <c r="G60" s="151">
        <f t="shared" si="2"/>
        <v>141032</v>
      </c>
      <c r="H60" s="347">
        <f t="shared" si="3"/>
        <v>0</v>
      </c>
      <c r="I60" s="345">
        <f t="shared" si="0"/>
        <v>141032</v>
      </c>
      <c r="J60" s="350"/>
      <c r="K60" s="345">
        <f t="shared" si="1"/>
        <v>0</v>
      </c>
    </row>
    <row r="61" spans="2:11" ht="12.75">
      <c r="B61" s="13"/>
      <c r="C61" s="18" t="s">
        <v>697</v>
      </c>
      <c r="D61" s="19"/>
      <c r="E61" s="20"/>
      <c r="F61" s="17">
        <v>2118</v>
      </c>
      <c r="G61" s="151">
        <f t="shared" si="2"/>
        <v>144024</v>
      </c>
      <c r="H61" s="347">
        <f t="shared" si="3"/>
        <v>0</v>
      </c>
      <c r="I61" s="345">
        <f t="shared" si="0"/>
        <v>144024</v>
      </c>
      <c r="J61" s="350"/>
      <c r="K61" s="345">
        <f t="shared" si="1"/>
        <v>0</v>
      </c>
    </row>
    <row r="62" spans="2:11" ht="13.5">
      <c r="B62" s="13"/>
      <c r="C62" s="25"/>
      <c r="D62" s="22"/>
      <c r="E62" s="23"/>
      <c r="F62" s="24"/>
      <c r="G62" s="151">
        <f t="shared" si="2"/>
        <v>0</v>
      </c>
      <c r="H62" s="347">
        <f t="shared" si="3"/>
        <v>0</v>
      </c>
      <c r="I62" s="345">
        <f t="shared" si="0"/>
        <v>0</v>
      </c>
      <c r="J62" s="350"/>
      <c r="K62" s="345">
        <f t="shared" si="1"/>
        <v>0</v>
      </c>
    </row>
    <row r="63" spans="2:11" ht="13.5">
      <c r="B63" s="13"/>
      <c r="C63" s="21" t="s">
        <v>698</v>
      </c>
      <c r="D63" s="22"/>
      <c r="E63" s="23"/>
      <c r="F63" s="24"/>
      <c r="G63" s="151">
        <f t="shared" si="2"/>
        <v>0</v>
      </c>
      <c r="H63" s="347">
        <f t="shared" si="3"/>
        <v>0</v>
      </c>
      <c r="I63" s="345">
        <f t="shared" si="0"/>
        <v>0</v>
      </c>
      <c r="J63" s="350"/>
      <c r="K63" s="345">
        <f t="shared" si="1"/>
        <v>0</v>
      </c>
    </row>
    <row r="64" spans="2:11" ht="12.75">
      <c r="B64" s="13"/>
      <c r="C64" s="18" t="s">
        <v>224</v>
      </c>
      <c r="D64" s="19"/>
      <c r="E64" s="20"/>
      <c r="F64" s="17">
        <v>858</v>
      </c>
      <c r="G64" s="151">
        <f t="shared" si="2"/>
        <v>58344</v>
      </c>
      <c r="H64" s="347">
        <f t="shared" si="3"/>
        <v>0</v>
      </c>
      <c r="I64" s="345">
        <f t="shared" si="0"/>
        <v>58344</v>
      </c>
      <c r="J64" s="350"/>
      <c r="K64" s="345">
        <f t="shared" si="1"/>
        <v>0</v>
      </c>
    </row>
    <row r="65" spans="2:11" ht="12.75">
      <c r="B65" s="13"/>
      <c r="C65" s="18" t="s">
        <v>223</v>
      </c>
      <c r="D65" s="19"/>
      <c r="E65" s="20"/>
      <c r="F65" s="17">
        <v>910</v>
      </c>
      <c r="G65" s="151">
        <f t="shared" si="2"/>
        <v>61880</v>
      </c>
      <c r="H65" s="347">
        <f t="shared" si="3"/>
        <v>0</v>
      </c>
      <c r="I65" s="345">
        <f t="shared" si="0"/>
        <v>61880</v>
      </c>
      <c r="J65" s="350"/>
      <c r="K65" s="345">
        <f t="shared" si="1"/>
        <v>0</v>
      </c>
    </row>
    <row r="66" spans="2:11" ht="12.75">
      <c r="B66" s="13"/>
      <c r="C66" s="18" t="s">
        <v>222</v>
      </c>
      <c r="D66" s="19"/>
      <c r="E66" s="20"/>
      <c r="F66" s="17">
        <v>858</v>
      </c>
      <c r="G66" s="151">
        <f t="shared" si="2"/>
        <v>58344</v>
      </c>
      <c r="H66" s="347">
        <f t="shared" si="3"/>
        <v>0</v>
      </c>
      <c r="I66" s="345">
        <f t="shared" si="0"/>
        <v>58344</v>
      </c>
      <c r="J66" s="350"/>
      <c r="K66" s="345">
        <f t="shared" si="1"/>
        <v>0</v>
      </c>
    </row>
    <row r="67" spans="2:11" ht="12.75">
      <c r="B67" s="13"/>
      <c r="C67" s="18" t="s">
        <v>225</v>
      </c>
      <c r="D67" s="19"/>
      <c r="E67" s="20"/>
      <c r="F67" s="17">
        <v>910</v>
      </c>
      <c r="G67" s="151">
        <f t="shared" si="2"/>
        <v>61880</v>
      </c>
      <c r="H67" s="347">
        <f t="shared" si="3"/>
        <v>0</v>
      </c>
      <c r="I67" s="345">
        <f t="shared" si="0"/>
        <v>61880</v>
      </c>
      <c r="J67" s="350"/>
      <c r="K67" s="345">
        <f t="shared" si="1"/>
        <v>0</v>
      </c>
    </row>
    <row r="68" spans="2:11" ht="12.75">
      <c r="B68" s="13"/>
      <c r="C68" s="18" t="s">
        <v>218</v>
      </c>
      <c r="D68" s="19"/>
      <c r="E68" s="20"/>
      <c r="F68" s="17">
        <v>1164</v>
      </c>
      <c r="G68" s="151">
        <f t="shared" si="2"/>
        <v>79152</v>
      </c>
      <c r="H68" s="347">
        <f t="shared" si="3"/>
        <v>0</v>
      </c>
      <c r="I68" s="345">
        <f t="shared" si="0"/>
        <v>79152</v>
      </c>
      <c r="J68" s="350"/>
      <c r="K68" s="345">
        <f t="shared" si="1"/>
        <v>0</v>
      </c>
    </row>
    <row r="69" spans="2:11" ht="12.75">
      <c r="B69" s="13"/>
      <c r="C69" s="18" t="s">
        <v>219</v>
      </c>
      <c r="D69" s="19"/>
      <c r="E69" s="20"/>
      <c r="F69" s="17">
        <v>1234</v>
      </c>
      <c r="G69" s="151">
        <f t="shared" si="2"/>
        <v>83912</v>
      </c>
      <c r="H69" s="347">
        <f t="shared" si="3"/>
        <v>0</v>
      </c>
      <c r="I69" s="345">
        <f t="shared" si="0"/>
        <v>83912</v>
      </c>
      <c r="J69" s="350"/>
      <c r="K69" s="345">
        <f t="shared" si="1"/>
        <v>0</v>
      </c>
    </row>
    <row r="70" spans="2:11" ht="12.75">
      <c r="B70" s="13"/>
      <c r="C70" s="18" t="s">
        <v>220</v>
      </c>
      <c r="D70" s="19"/>
      <c r="E70" s="20"/>
      <c r="F70" s="17">
        <v>1164</v>
      </c>
      <c r="G70" s="151">
        <f t="shared" si="2"/>
        <v>79152</v>
      </c>
      <c r="H70" s="347">
        <f t="shared" si="3"/>
        <v>0</v>
      </c>
      <c r="I70" s="345">
        <f t="shared" si="0"/>
        <v>79152</v>
      </c>
      <c r="J70" s="350"/>
      <c r="K70" s="345">
        <f t="shared" si="1"/>
        <v>0</v>
      </c>
    </row>
    <row r="71" spans="2:11" ht="12.75">
      <c r="B71" s="13"/>
      <c r="C71" s="18" t="s">
        <v>221</v>
      </c>
      <c r="D71" s="19"/>
      <c r="E71" s="20"/>
      <c r="F71" s="17">
        <v>1234</v>
      </c>
      <c r="G71" s="151">
        <f t="shared" si="2"/>
        <v>83912</v>
      </c>
      <c r="H71" s="347">
        <f t="shared" si="3"/>
        <v>0</v>
      </c>
      <c r="I71" s="345">
        <f t="shared" si="0"/>
        <v>83912</v>
      </c>
      <c r="J71" s="350"/>
      <c r="K71" s="345">
        <f t="shared" si="1"/>
        <v>0</v>
      </c>
    </row>
    <row r="72" spans="2:11" ht="12.75">
      <c r="B72" s="271"/>
      <c r="C72" s="216" t="s">
        <v>699</v>
      </c>
      <c r="D72" s="317"/>
      <c r="E72" s="318"/>
      <c r="F72" s="220">
        <v>765</v>
      </c>
      <c r="G72" s="151">
        <f t="shared" si="2"/>
        <v>52020</v>
      </c>
      <c r="H72" s="347">
        <f t="shared" si="3"/>
        <v>0</v>
      </c>
      <c r="I72" s="345">
        <f t="shared" si="0"/>
        <v>52020</v>
      </c>
      <c r="J72" s="350"/>
      <c r="K72" s="345">
        <f t="shared" si="1"/>
        <v>0</v>
      </c>
    </row>
    <row r="73" spans="2:11" ht="12.75">
      <c r="B73" s="271"/>
      <c r="C73" s="216" t="s">
        <v>700</v>
      </c>
      <c r="D73" s="317"/>
      <c r="E73" s="318"/>
      <c r="F73" s="220">
        <v>846</v>
      </c>
      <c r="G73" s="151">
        <f t="shared" si="2"/>
        <v>57528</v>
      </c>
      <c r="H73" s="347">
        <f t="shared" si="3"/>
        <v>0</v>
      </c>
      <c r="I73" s="345">
        <f t="shared" si="0"/>
        <v>57528</v>
      </c>
      <c r="J73" s="350"/>
      <c r="K73" s="345">
        <f t="shared" si="1"/>
        <v>0</v>
      </c>
    </row>
    <row r="74" spans="2:11" ht="12.75">
      <c r="B74" s="271"/>
      <c r="C74" s="216" t="s">
        <v>701</v>
      </c>
      <c r="D74" s="317"/>
      <c r="E74" s="318"/>
      <c r="F74" s="220">
        <v>765</v>
      </c>
      <c r="G74" s="151">
        <f t="shared" si="2"/>
        <v>52020</v>
      </c>
      <c r="H74" s="347">
        <f t="shared" si="3"/>
        <v>0</v>
      </c>
      <c r="I74" s="345">
        <f aca="true" t="shared" si="4" ref="I74:I137">G74-G74*H74</f>
        <v>52020</v>
      </c>
      <c r="J74" s="350"/>
      <c r="K74" s="345">
        <f aca="true" t="shared" si="5" ref="K74:K137">I74*J74</f>
        <v>0</v>
      </c>
    </row>
    <row r="75" spans="2:11" ht="12.75">
      <c r="B75" s="271"/>
      <c r="C75" s="216" t="s">
        <v>702</v>
      </c>
      <c r="D75" s="317"/>
      <c r="E75" s="318"/>
      <c r="F75" s="220">
        <v>846</v>
      </c>
      <c r="G75" s="151">
        <f aca="true" t="shared" si="6" ref="G75:G138">F75*$F$7</f>
        <v>57528</v>
      </c>
      <c r="H75" s="347">
        <f t="shared" si="3"/>
        <v>0</v>
      </c>
      <c r="I75" s="345">
        <f t="shared" si="4"/>
        <v>57528</v>
      </c>
      <c r="J75" s="350"/>
      <c r="K75" s="345">
        <f t="shared" si="5"/>
        <v>0</v>
      </c>
    </row>
    <row r="76" spans="2:11" ht="13.5">
      <c r="B76" s="13"/>
      <c r="C76" s="26" t="s">
        <v>703</v>
      </c>
      <c r="D76" s="27"/>
      <c r="E76" s="28"/>
      <c r="F76" s="24"/>
      <c r="G76" s="151">
        <f t="shared" si="6"/>
        <v>0</v>
      </c>
      <c r="H76" s="347">
        <f aca="true" t="shared" si="7" ref="H76:H139">$H$7</f>
        <v>0</v>
      </c>
      <c r="I76" s="345">
        <f t="shared" si="4"/>
        <v>0</v>
      </c>
      <c r="J76" s="350"/>
      <c r="K76" s="345">
        <f t="shared" si="5"/>
        <v>0</v>
      </c>
    </row>
    <row r="77" spans="2:11" ht="12.75">
      <c r="B77" s="13"/>
      <c r="C77" s="14" t="s">
        <v>226</v>
      </c>
      <c r="D77" s="15"/>
      <c r="E77" s="16"/>
      <c r="F77" s="17">
        <v>937</v>
      </c>
      <c r="G77" s="151">
        <f t="shared" si="6"/>
        <v>63716</v>
      </c>
      <c r="H77" s="347">
        <f t="shared" si="7"/>
        <v>0</v>
      </c>
      <c r="I77" s="345">
        <f t="shared" si="4"/>
        <v>63716</v>
      </c>
      <c r="J77" s="350"/>
      <c r="K77" s="345">
        <f t="shared" si="5"/>
        <v>0</v>
      </c>
    </row>
    <row r="78" spans="2:11" ht="12.75">
      <c r="B78" s="13"/>
      <c r="C78" s="14" t="s">
        <v>233</v>
      </c>
      <c r="D78" s="15"/>
      <c r="E78" s="16"/>
      <c r="F78" s="17">
        <v>1007</v>
      </c>
      <c r="G78" s="151">
        <f t="shared" si="6"/>
        <v>68476</v>
      </c>
      <c r="H78" s="347">
        <f t="shared" si="7"/>
        <v>0</v>
      </c>
      <c r="I78" s="345">
        <f t="shared" si="4"/>
        <v>68476</v>
      </c>
      <c r="J78" s="350"/>
      <c r="K78" s="345">
        <f t="shared" si="5"/>
        <v>0</v>
      </c>
    </row>
    <row r="79" spans="2:11" ht="12.75">
      <c r="B79" s="13"/>
      <c r="C79" s="14" t="s">
        <v>232</v>
      </c>
      <c r="D79" s="15"/>
      <c r="E79" s="16"/>
      <c r="F79" s="17">
        <v>937</v>
      </c>
      <c r="G79" s="151">
        <f t="shared" si="6"/>
        <v>63716</v>
      </c>
      <c r="H79" s="347">
        <f t="shared" si="7"/>
        <v>0</v>
      </c>
      <c r="I79" s="345">
        <f t="shared" si="4"/>
        <v>63716</v>
      </c>
      <c r="J79" s="350"/>
      <c r="K79" s="345">
        <f t="shared" si="5"/>
        <v>0</v>
      </c>
    </row>
    <row r="80" spans="2:11" ht="12.75">
      <c r="B80" s="13"/>
      <c r="C80" s="14" t="s">
        <v>231</v>
      </c>
      <c r="D80" s="15"/>
      <c r="E80" s="16"/>
      <c r="F80" s="17">
        <v>1007</v>
      </c>
      <c r="G80" s="151">
        <f t="shared" si="6"/>
        <v>68476</v>
      </c>
      <c r="H80" s="347">
        <f t="shared" si="7"/>
        <v>0</v>
      </c>
      <c r="I80" s="345">
        <f t="shared" si="4"/>
        <v>68476</v>
      </c>
      <c r="J80" s="350"/>
      <c r="K80" s="345">
        <f t="shared" si="5"/>
        <v>0</v>
      </c>
    </row>
    <row r="81" spans="2:11" ht="12.75">
      <c r="B81" s="13"/>
      <c r="C81" s="14" t="s">
        <v>227</v>
      </c>
      <c r="D81" s="15"/>
      <c r="E81" s="16"/>
      <c r="F81" s="17">
        <v>1260</v>
      </c>
      <c r="G81" s="151">
        <f t="shared" si="6"/>
        <v>85680</v>
      </c>
      <c r="H81" s="347">
        <f t="shared" si="7"/>
        <v>0</v>
      </c>
      <c r="I81" s="345">
        <f t="shared" si="4"/>
        <v>85680</v>
      </c>
      <c r="J81" s="350"/>
      <c r="K81" s="345">
        <f t="shared" si="5"/>
        <v>0</v>
      </c>
    </row>
    <row r="82" spans="2:11" ht="12.75">
      <c r="B82" s="13"/>
      <c r="C82" s="14" t="s">
        <v>228</v>
      </c>
      <c r="D82" s="15"/>
      <c r="E82" s="16"/>
      <c r="F82" s="17">
        <v>1330</v>
      </c>
      <c r="G82" s="151">
        <f t="shared" si="6"/>
        <v>90440</v>
      </c>
      <c r="H82" s="347">
        <f t="shared" si="7"/>
        <v>0</v>
      </c>
      <c r="I82" s="345">
        <f t="shared" si="4"/>
        <v>90440</v>
      </c>
      <c r="J82" s="350"/>
      <c r="K82" s="345">
        <f t="shared" si="5"/>
        <v>0</v>
      </c>
    </row>
    <row r="83" spans="2:11" ht="12.75">
      <c r="B83" s="13"/>
      <c r="C83" s="14" t="s">
        <v>229</v>
      </c>
      <c r="D83" s="15"/>
      <c r="E83" s="16"/>
      <c r="F83" s="17">
        <v>1260</v>
      </c>
      <c r="G83" s="151">
        <f t="shared" si="6"/>
        <v>85680</v>
      </c>
      <c r="H83" s="347">
        <f t="shared" si="7"/>
        <v>0</v>
      </c>
      <c r="I83" s="345">
        <f t="shared" si="4"/>
        <v>85680</v>
      </c>
      <c r="J83" s="350"/>
      <c r="K83" s="345">
        <f t="shared" si="5"/>
        <v>0</v>
      </c>
    </row>
    <row r="84" spans="2:11" ht="12.75">
      <c r="B84" s="13"/>
      <c r="C84" s="14" t="s">
        <v>230</v>
      </c>
      <c r="D84" s="15"/>
      <c r="E84" s="16"/>
      <c r="F84" s="17">
        <v>1330</v>
      </c>
      <c r="G84" s="151">
        <f t="shared" si="6"/>
        <v>90440</v>
      </c>
      <c r="H84" s="347">
        <f t="shared" si="7"/>
        <v>0</v>
      </c>
      <c r="I84" s="345">
        <f t="shared" si="4"/>
        <v>90440</v>
      </c>
      <c r="J84" s="350"/>
      <c r="K84" s="345">
        <f t="shared" si="5"/>
        <v>0</v>
      </c>
    </row>
    <row r="85" spans="2:11" ht="12.75">
      <c r="B85" s="271"/>
      <c r="C85" s="216" t="s">
        <v>704</v>
      </c>
      <c r="D85" s="317"/>
      <c r="E85" s="318"/>
      <c r="F85" s="220">
        <v>1440</v>
      </c>
      <c r="G85" s="151">
        <f t="shared" si="6"/>
        <v>97920</v>
      </c>
      <c r="H85" s="347">
        <f t="shared" si="7"/>
        <v>0</v>
      </c>
      <c r="I85" s="345">
        <f t="shared" si="4"/>
        <v>97920</v>
      </c>
      <c r="J85" s="350"/>
      <c r="K85" s="345">
        <f t="shared" si="5"/>
        <v>0</v>
      </c>
    </row>
    <row r="86" spans="2:11" ht="12.75">
      <c r="B86" s="271"/>
      <c r="C86" s="216" t="s">
        <v>705</v>
      </c>
      <c r="D86" s="317"/>
      <c r="E86" s="318"/>
      <c r="F86" s="220">
        <v>1521</v>
      </c>
      <c r="G86" s="151">
        <f t="shared" si="6"/>
        <v>103428</v>
      </c>
      <c r="H86" s="347">
        <f t="shared" si="7"/>
        <v>0</v>
      </c>
      <c r="I86" s="345">
        <f t="shared" si="4"/>
        <v>103428</v>
      </c>
      <c r="J86" s="350"/>
      <c r="K86" s="345">
        <f t="shared" si="5"/>
        <v>0</v>
      </c>
    </row>
    <row r="87" spans="2:11" ht="12.75">
      <c r="B87" s="271"/>
      <c r="C87" s="216" t="s">
        <v>706</v>
      </c>
      <c r="D87" s="317"/>
      <c r="E87" s="318"/>
      <c r="F87" s="220">
        <v>1440</v>
      </c>
      <c r="G87" s="151">
        <f t="shared" si="6"/>
        <v>97920</v>
      </c>
      <c r="H87" s="347">
        <f t="shared" si="7"/>
        <v>0</v>
      </c>
      <c r="I87" s="345">
        <f t="shared" si="4"/>
        <v>97920</v>
      </c>
      <c r="J87" s="350"/>
      <c r="K87" s="345">
        <f t="shared" si="5"/>
        <v>0</v>
      </c>
    </row>
    <row r="88" spans="2:11" ht="12.75">
      <c r="B88" s="271"/>
      <c r="C88" s="216" t="s">
        <v>707</v>
      </c>
      <c r="D88" s="317"/>
      <c r="E88" s="318"/>
      <c r="F88" s="220">
        <v>1521</v>
      </c>
      <c r="G88" s="151">
        <f t="shared" si="6"/>
        <v>103428</v>
      </c>
      <c r="H88" s="347">
        <f t="shared" si="7"/>
        <v>0</v>
      </c>
      <c r="I88" s="345">
        <f t="shared" si="4"/>
        <v>103428</v>
      </c>
      <c r="J88" s="350"/>
      <c r="K88" s="345">
        <f t="shared" si="5"/>
        <v>0</v>
      </c>
    </row>
    <row r="89" spans="2:11" ht="13.5">
      <c r="B89" s="13"/>
      <c r="C89" s="26" t="s">
        <v>708</v>
      </c>
      <c r="D89" s="27"/>
      <c r="E89" s="28"/>
      <c r="F89" s="24"/>
      <c r="G89" s="151">
        <f t="shared" si="6"/>
        <v>0</v>
      </c>
      <c r="H89" s="347">
        <f t="shared" si="7"/>
        <v>0</v>
      </c>
      <c r="I89" s="345">
        <f t="shared" si="4"/>
        <v>0</v>
      </c>
      <c r="J89" s="350"/>
      <c r="K89" s="345">
        <f t="shared" si="5"/>
        <v>0</v>
      </c>
    </row>
    <row r="90" spans="2:11" ht="12.75">
      <c r="B90" s="13"/>
      <c r="C90" s="14" t="s">
        <v>234</v>
      </c>
      <c r="D90" s="15"/>
      <c r="E90" s="16"/>
      <c r="F90" s="17">
        <v>2582</v>
      </c>
      <c r="G90" s="151">
        <f t="shared" si="6"/>
        <v>175576</v>
      </c>
      <c r="H90" s="347">
        <f t="shared" si="7"/>
        <v>0</v>
      </c>
      <c r="I90" s="345">
        <f t="shared" si="4"/>
        <v>175576</v>
      </c>
      <c r="J90" s="350"/>
      <c r="K90" s="345">
        <f t="shared" si="5"/>
        <v>0</v>
      </c>
    </row>
    <row r="91" spans="2:11" ht="13.5" thickBot="1">
      <c r="B91" s="29"/>
      <c r="C91" s="14" t="s">
        <v>235</v>
      </c>
      <c r="D91" s="15"/>
      <c r="E91" s="32"/>
      <c r="F91" s="33">
        <v>2757</v>
      </c>
      <c r="G91" s="151">
        <f t="shared" si="6"/>
        <v>187476</v>
      </c>
      <c r="H91" s="347">
        <f t="shared" si="7"/>
        <v>0</v>
      </c>
      <c r="I91" s="345">
        <f t="shared" si="4"/>
        <v>187476</v>
      </c>
      <c r="J91" s="350"/>
      <c r="K91" s="345">
        <f t="shared" si="5"/>
        <v>0</v>
      </c>
    </row>
    <row r="92" spans="3:11" ht="12.75">
      <c r="C92" s="35"/>
      <c r="D92" s="36"/>
      <c r="E92" s="37"/>
      <c r="G92" s="151">
        <f t="shared" si="6"/>
        <v>0</v>
      </c>
      <c r="H92" s="347">
        <f t="shared" si="7"/>
        <v>0</v>
      </c>
      <c r="I92" s="345">
        <f t="shared" si="4"/>
        <v>0</v>
      </c>
      <c r="J92" s="350"/>
      <c r="K92" s="345">
        <f t="shared" si="5"/>
        <v>0</v>
      </c>
    </row>
    <row r="93" spans="2:11" ht="15.75" thickBot="1">
      <c r="B93" s="384" t="s">
        <v>877</v>
      </c>
      <c r="C93" s="384"/>
      <c r="D93" s="384"/>
      <c r="E93" s="384"/>
      <c r="G93" s="151">
        <f t="shared" si="6"/>
        <v>0</v>
      </c>
      <c r="H93" s="347">
        <f t="shared" si="7"/>
        <v>0</v>
      </c>
      <c r="I93" s="345">
        <f t="shared" si="4"/>
        <v>0</v>
      </c>
      <c r="J93" s="350"/>
      <c r="K93" s="345">
        <f t="shared" si="5"/>
        <v>0</v>
      </c>
    </row>
    <row r="94" spans="2:11" ht="15" thickBot="1">
      <c r="B94" s="3" t="s">
        <v>718</v>
      </c>
      <c r="C94" s="4" t="s">
        <v>650</v>
      </c>
      <c r="D94" s="5"/>
      <c r="E94" s="6"/>
      <c r="F94" s="38" t="s">
        <v>605</v>
      </c>
      <c r="G94" s="151"/>
      <c r="H94" s="347">
        <f t="shared" si="7"/>
        <v>0</v>
      </c>
      <c r="I94" s="345">
        <f t="shared" si="4"/>
        <v>0</v>
      </c>
      <c r="J94" s="350"/>
      <c r="K94" s="345">
        <f t="shared" si="5"/>
        <v>0</v>
      </c>
    </row>
    <row r="95" spans="2:11" ht="12.75">
      <c r="B95" s="39" t="s">
        <v>878</v>
      </c>
      <c r="C95" s="69" t="s">
        <v>879</v>
      </c>
      <c r="D95" s="70"/>
      <c r="E95" s="71"/>
      <c r="F95" s="43">
        <v>25</v>
      </c>
      <c r="G95" s="151">
        <f t="shared" si="6"/>
        <v>1700</v>
      </c>
      <c r="H95" s="347">
        <f t="shared" si="7"/>
        <v>0</v>
      </c>
      <c r="I95" s="345">
        <f t="shared" si="4"/>
        <v>1700</v>
      </c>
      <c r="J95" s="350"/>
      <c r="K95" s="345">
        <f t="shared" si="5"/>
        <v>0</v>
      </c>
    </row>
    <row r="96" spans="2:11" ht="12.75">
      <c r="B96" s="44" t="s">
        <v>880</v>
      </c>
      <c r="C96" s="14" t="s">
        <v>629</v>
      </c>
      <c r="D96" s="15"/>
      <c r="E96" s="16"/>
      <c r="F96" s="17">
        <v>50</v>
      </c>
      <c r="G96" s="151">
        <f t="shared" si="6"/>
        <v>3400</v>
      </c>
      <c r="H96" s="347">
        <f t="shared" si="7"/>
        <v>0</v>
      </c>
      <c r="I96" s="345">
        <f t="shared" si="4"/>
        <v>3400</v>
      </c>
      <c r="J96" s="350"/>
      <c r="K96" s="345">
        <f t="shared" si="5"/>
        <v>0</v>
      </c>
    </row>
    <row r="97" spans="2:11" ht="12.75">
      <c r="B97" s="44" t="s">
        <v>881</v>
      </c>
      <c r="C97" s="14" t="s">
        <v>882</v>
      </c>
      <c r="D97" s="15"/>
      <c r="E97" s="16"/>
      <c r="F97" s="17">
        <v>55</v>
      </c>
      <c r="G97" s="151">
        <f t="shared" si="6"/>
        <v>3740</v>
      </c>
      <c r="H97" s="347">
        <f t="shared" si="7"/>
        <v>0</v>
      </c>
      <c r="I97" s="345">
        <f t="shared" si="4"/>
        <v>3740</v>
      </c>
      <c r="J97" s="350"/>
      <c r="K97" s="345">
        <f t="shared" si="5"/>
        <v>0</v>
      </c>
    </row>
    <row r="98" spans="2:11" ht="12.75">
      <c r="B98" s="44" t="s">
        <v>883</v>
      </c>
      <c r="C98" s="14" t="s">
        <v>884</v>
      </c>
      <c r="D98" s="15"/>
      <c r="E98" s="16"/>
      <c r="F98" s="17">
        <v>115</v>
      </c>
      <c r="G98" s="151">
        <f t="shared" si="6"/>
        <v>7820</v>
      </c>
      <c r="H98" s="347">
        <f t="shared" si="7"/>
        <v>0</v>
      </c>
      <c r="I98" s="345">
        <f t="shared" si="4"/>
        <v>7820</v>
      </c>
      <c r="J98" s="350"/>
      <c r="K98" s="345">
        <f t="shared" si="5"/>
        <v>0</v>
      </c>
    </row>
    <row r="99" spans="2:11" ht="12.75">
      <c r="B99" s="223" t="s">
        <v>236</v>
      </c>
      <c r="C99" s="224" t="s">
        <v>584</v>
      </c>
      <c r="D99" s="225"/>
      <c r="E99" s="226"/>
      <c r="F99" s="222">
        <v>120</v>
      </c>
      <c r="G99" s="151">
        <f t="shared" si="6"/>
        <v>8160</v>
      </c>
      <c r="H99" s="347">
        <f t="shared" si="7"/>
        <v>0</v>
      </c>
      <c r="I99" s="345">
        <f t="shared" si="4"/>
        <v>8160</v>
      </c>
      <c r="J99" s="350"/>
      <c r="K99" s="345">
        <f t="shared" si="5"/>
        <v>0</v>
      </c>
    </row>
    <row r="100" spans="2:11" ht="13.5" thickBot="1">
      <c r="B100" s="227" t="s">
        <v>237</v>
      </c>
      <c r="C100" s="228" t="s">
        <v>585</v>
      </c>
      <c r="D100" s="229"/>
      <c r="E100" s="230"/>
      <c r="F100" s="231">
        <v>140</v>
      </c>
      <c r="G100" s="151">
        <f t="shared" si="6"/>
        <v>9520</v>
      </c>
      <c r="H100" s="347">
        <f t="shared" si="7"/>
        <v>0</v>
      </c>
      <c r="I100" s="345">
        <f t="shared" si="4"/>
        <v>9520</v>
      </c>
      <c r="J100" s="350"/>
      <c r="K100" s="345">
        <f t="shared" si="5"/>
        <v>0</v>
      </c>
    </row>
    <row r="101" spans="2:11" ht="12.75">
      <c r="B101" s="46"/>
      <c r="C101" s="35"/>
      <c r="D101" s="36"/>
      <c r="E101" s="37"/>
      <c r="G101" s="151">
        <f t="shared" si="6"/>
        <v>0</v>
      </c>
      <c r="H101" s="347">
        <f t="shared" si="7"/>
        <v>0</v>
      </c>
      <c r="I101" s="345">
        <f t="shared" si="4"/>
        <v>0</v>
      </c>
      <c r="J101" s="350"/>
      <c r="K101" s="345">
        <f t="shared" si="5"/>
        <v>0</v>
      </c>
    </row>
    <row r="102" spans="2:11" ht="15.75" thickBot="1">
      <c r="B102" s="394" t="s">
        <v>717</v>
      </c>
      <c r="C102" s="394"/>
      <c r="D102" s="394"/>
      <c r="E102" s="394"/>
      <c r="G102" s="151">
        <f t="shared" si="6"/>
        <v>0</v>
      </c>
      <c r="H102" s="347">
        <f t="shared" si="7"/>
        <v>0</v>
      </c>
      <c r="I102" s="345">
        <f t="shared" si="4"/>
        <v>0</v>
      </c>
      <c r="J102" s="350"/>
      <c r="K102" s="345">
        <f t="shared" si="5"/>
        <v>0</v>
      </c>
    </row>
    <row r="103" spans="2:11" ht="15" thickBot="1">
      <c r="B103" s="3" t="s">
        <v>718</v>
      </c>
      <c r="C103" s="4" t="s">
        <v>650</v>
      </c>
      <c r="D103" s="5" t="s">
        <v>719</v>
      </c>
      <c r="E103" s="6"/>
      <c r="F103" s="38" t="s">
        <v>605</v>
      </c>
      <c r="G103" s="151"/>
      <c r="H103" s="347">
        <f t="shared" si="7"/>
        <v>0</v>
      </c>
      <c r="I103" s="345">
        <f t="shared" si="4"/>
        <v>0</v>
      </c>
      <c r="J103" s="350"/>
      <c r="K103" s="345">
        <f t="shared" si="5"/>
        <v>0</v>
      </c>
    </row>
    <row r="104" spans="2:11" ht="12.75">
      <c r="B104" s="39">
        <v>1001655</v>
      </c>
      <c r="C104" s="40" t="s">
        <v>720</v>
      </c>
      <c r="D104" s="41"/>
      <c r="E104" s="42"/>
      <c r="F104" s="43">
        <v>40</v>
      </c>
      <c r="G104" s="151">
        <f t="shared" si="6"/>
        <v>2720</v>
      </c>
      <c r="H104" s="347">
        <f t="shared" si="7"/>
        <v>0</v>
      </c>
      <c r="I104" s="345">
        <f t="shared" si="4"/>
        <v>2720</v>
      </c>
      <c r="J104" s="350"/>
      <c r="K104" s="345">
        <f t="shared" si="5"/>
        <v>0</v>
      </c>
    </row>
    <row r="105" spans="2:11" ht="12.75">
      <c r="B105" s="44">
        <v>1001658</v>
      </c>
      <c r="C105" s="18" t="s">
        <v>721</v>
      </c>
      <c r="D105" s="19"/>
      <c r="E105" s="20"/>
      <c r="F105" s="17">
        <v>70</v>
      </c>
      <c r="G105" s="151">
        <f t="shared" si="6"/>
        <v>4760</v>
      </c>
      <c r="H105" s="347">
        <f t="shared" si="7"/>
        <v>0</v>
      </c>
      <c r="I105" s="345">
        <f t="shared" si="4"/>
        <v>4760</v>
      </c>
      <c r="J105" s="350"/>
      <c r="K105" s="345">
        <f t="shared" si="5"/>
        <v>0</v>
      </c>
    </row>
    <row r="106" spans="2:11" ht="12.75">
      <c r="B106" s="44">
        <v>1040784</v>
      </c>
      <c r="C106" s="18" t="s">
        <v>722</v>
      </c>
      <c r="D106" s="19"/>
      <c r="E106" s="20"/>
      <c r="F106" s="17">
        <v>62</v>
      </c>
      <c r="G106" s="151">
        <f t="shared" si="6"/>
        <v>4216</v>
      </c>
      <c r="H106" s="347">
        <f t="shared" si="7"/>
        <v>0</v>
      </c>
      <c r="I106" s="345">
        <f t="shared" si="4"/>
        <v>4216</v>
      </c>
      <c r="J106" s="350"/>
      <c r="K106" s="345">
        <f t="shared" si="5"/>
        <v>0</v>
      </c>
    </row>
    <row r="107" spans="2:11" ht="12.75">
      <c r="B107" s="44">
        <v>1040783</v>
      </c>
      <c r="C107" s="18" t="s">
        <v>723</v>
      </c>
      <c r="D107" s="19"/>
      <c r="E107" s="20"/>
      <c r="F107" s="17">
        <v>84</v>
      </c>
      <c r="G107" s="151">
        <f t="shared" si="6"/>
        <v>5712</v>
      </c>
      <c r="H107" s="347">
        <f t="shared" si="7"/>
        <v>0</v>
      </c>
      <c r="I107" s="345">
        <f t="shared" si="4"/>
        <v>5712</v>
      </c>
      <c r="J107" s="350"/>
      <c r="K107" s="345">
        <f t="shared" si="5"/>
        <v>0</v>
      </c>
    </row>
    <row r="108" spans="2:11" ht="12.75">
      <c r="B108" s="44">
        <v>1040921</v>
      </c>
      <c r="C108" s="18" t="s">
        <v>724</v>
      </c>
      <c r="D108" s="19"/>
      <c r="E108" s="20"/>
      <c r="F108" s="17">
        <v>185</v>
      </c>
      <c r="G108" s="151">
        <f t="shared" si="6"/>
        <v>12580</v>
      </c>
      <c r="H108" s="347">
        <f t="shared" si="7"/>
        <v>0</v>
      </c>
      <c r="I108" s="345">
        <f t="shared" si="4"/>
        <v>12580</v>
      </c>
      <c r="J108" s="350"/>
      <c r="K108" s="345">
        <f t="shared" si="5"/>
        <v>0</v>
      </c>
    </row>
    <row r="109" spans="2:11" ht="12.75">
      <c r="B109" s="213" t="s">
        <v>725</v>
      </c>
      <c r="C109" s="214" t="s">
        <v>726</v>
      </c>
      <c r="D109" s="19"/>
      <c r="E109" s="20"/>
      <c r="F109" s="17">
        <v>23</v>
      </c>
      <c r="G109" s="151">
        <f t="shared" si="6"/>
        <v>1564</v>
      </c>
      <c r="H109" s="347">
        <f t="shared" si="7"/>
        <v>0</v>
      </c>
      <c r="I109" s="345">
        <f t="shared" si="4"/>
        <v>1564</v>
      </c>
      <c r="J109" s="350"/>
      <c r="K109" s="345">
        <f t="shared" si="5"/>
        <v>0</v>
      </c>
    </row>
    <row r="110" spans="2:11" ht="12.75">
      <c r="B110" s="223" t="s">
        <v>586</v>
      </c>
      <c r="C110" s="215" t="s">
        <v>726</v>
      </c>
      <c r="D110" s="221"/>
      <c r="E110" s="219"/>
      <c r="F110" s="222">
        <v>18</v>
      </c>
      <c r="G110" s="151">
        <f t="shared" si="6"/>
        <v>1224</v>
      </c>
      <c r="H110" s="347">
        <f t="shared" si="7"/>
        <v>0</v>
      </c>
      <c r="I110" s="345">
        <f t="shared" si="4"/>
        <v>1224</v>
      </c>
      <c r="J110" s="350"/>
      <c r="K110" s="345">
        <f t="shared" si="5"/>
        <v>0</v>
      </c>
    </row>
    <row r="111" spans="2:11" ht="12.75">
      <c r="B111" s="44" t="s">
        <v>727</v>
      </c>
      <c r="C111" s="18" t="s">
        <v>728</v>
      </c>
      <c r="D111" s="19"/>
      <c r="E111" s="20"/>
      <c r="F111" s="17">
        <v>20</v>
      </c>
      <c r="G111" s="151">
        <f t="shared" si="6"/>
        <v>1360</v>
      </c>
      <c r="H111" s="347">
        <f t="shared" si="7"/>
        <v>0</v>
      </c>
      <c r="I111" s="345">
        <f t="shared" si="4"/>
        <v>1360</v>
      </c>
      <c r="J111" s="350"/>
      <c r="K111" s="345">
        <f t="shared" si="5"/>
        <v>0</v>
      </c>
    </row>
    <row r="112" spans="2:11" ht="12.75">
      <c r="B112" s="223" t="s">
        <v>587</v>
      </c>
      <c r="C112" s="215" t="s">
        <v>588</v>
      </c>
      <c r="D112" s="221"/>
      <c r="E112" s="219"/>
      <c r="F112" s="222">
        <v>12</v>
      </c>
      <c r="G112" s="151">
        <f t="shared" si="6"/>
        <v>816</v>
      </c>
      <c r="H112" s="347">
        <f t="shared" si="7"/>
        <v>0</v>
      </c>
      <c r="I112" s="345">
        <f t="shared" si="4"/>
        <v>816</v>
      </c>
      <c r="J112" s="350"/>
      <c r="K112" s="345">
        <f t="shared" si="5"/>
        <v>0</v>
      </c>
    </row>
    <row r="113" spans="2:11" ht="12.75">
      <c r="B113" s="44" t="s">
        <v>729</v>
      </c>
      <c r="C113" s="18" t="s">
        <v>730</v>
      </c>
      <c r="D113" s="19"/>
      <c r="E113" s="20"/>
      <c r="F113" s="17">
        <v>12</v>
      </c>
      <c r="G113" s="151">
        <f t="shared" si="6"/>
        <v>816</v>
      </c>
      <c r="H113" s="347">
        <f t="shared" si="7"/>
        <v>0</v>
      </c>
      <c r="I113" s="345">
        <f t="shared" si="4"/>
        <v>816</v>
      </c>
      <c r="J113" s="350"/>
      <c r="K113" s="345">
        <f t="shared" si="5"/>
        <v>0</v>
      </c>
    </row>
    <row r="114" spans="2:11" ht="12.75">
      <c r="B114" s="44" t="s">
        <v>731</v>
      </c>
      <c r="C114" s="18" t="s">
        <v>732</v>
      </c>
      <c r="D114" s="19"/>
      <c r="E114" s="20"/>
      <c r="F114" s="17">
        <v>12</v>
      </c>
      <c r="G114" s="151">
        <f t="shared" si="6"/>
        <v>816</v>
      </c>
      <c r="H114" s="347">
        <f t="shared" si="7"/>
        <v>0</v>
      </c>
      <c r="I114" s="345">
        <f t="shared" si="4"/>
        <v>816</v>
      </c>
      <c r="J114" s="350"/>
      <c r="K114" s="345">
        <f t="shared" si="5"/>
        <v>0</v>
      </c>
    </row>
    <row r="115" spans="2:11" ht="12.75">
      <c r="B115" s="44">
        <v>1234255</v>
      </c>
      <c r="C115" s="18" t="s">
        <v>733</v>
      </c>
      <c r="D115" s="19"/>
      <c r="E115" s="20"/>
      <c r="F115" s="17">
        <v>17</v>
      </c>
      <c r="G115" s="151">
        <f t="shared" si="6"/>
        <v>1156</v>
      </c>
      <c r="H115" s="347">
        <f t="shared" si="7"/>
        <v>0</v>
      </c>
      <c r="I115" s="345">
        <f t="shared" si="4"/>
        <v>1156</v>
      </c>
      <c r="J115" s="350"/>
      <c r="K115" s="345">
        <f t="shared" si="5"/>
        <v>0</v>
      </c>
    </row>
    <row r="116" spans="2:11" ht="12.75">
      <c r="B116" s="44">
        <v>1040524</v>
      </c>
      <c r="C116" s="18" t="s">
        <v>734</v>
      </c>
      <c r="D116" s="19"/>
      <c r="E116" s="20"/>
      <c r="F116" s="17">
        <v>10</v>
      </c>
      <c r="G116" s="151">
        <f t="shared" si="6"/>
        <v>680</v>
      </c>
      <c r="H116" s="347">
        <f t="shared" si="7"/>
        <v>0</v>
      </c>
      <c r="I116" s="345">
        <f t="shared" si="4"/>
        <v>680</v>
      </c>
      <c r="J116" s="350"/>
      <c r="K116" s="345">
        <f t="shared" si="5"/>
        <v>0</v>
      </c>
    </row>
    <row r="117" spans="2:11" ht="12.75">
      <c r="B117" s="44" t="s">
        <v>735</v>
      </c>
      <c r="C117" s="18" t="s">
        <v>736</v>
      </c>
      <c r="D117" s="19"/>
      <c r="E117" s="20"/>
      <c r="F117" s="17">
        <v>40</v>
      </c>
      <c r="G117" s="151">
        <f t="shared" si="6"/>
        <v>2720</v>
      </c>
      <c r="H117" s="347">
        <f t="shared" si="7"/>
        <v>0</v>
      </c>
      <c r="I117" s="345">
        <f t="shared" si="4"/>
        <v>2720</v>
      </c>
      <c r="J117" s="350"/>
      <c r="K117" s="345">
        <f t="shared" si="5"/>
        <v>0</v>
      </c>
    </row>
    <row r="118" spans="2:11" ht="12.75">
      <c r="B118" s="44" t="s">
        <v>737</v>
      </c>
      <c r="C118" s="18" t="s">
        <v>738</v>
      </c>
      <c r="D118" s="19"/>
      <c r="E118" s="20"/>
      <c r="F118" s="17">
        <v>26</v>
      </c>
      <c r="G118" s="151">
        <f t="shared" si="6"/>
        <v>1768</v>
      </c>
      <c r="H118" s="347">
        <f t="shared" si="7"/>
        <v>0</v>
      </c>
      <c r="I118" s="345">
        <f t="shared" si="4"/>
        <v>1768</v>
      </c>
      <c r="J118" s="350"/>
      <c r="K118" s="345">
        <f t="shared" si="5"/>
        <v>0</v>
      </c>
    </row>
    <row r="119" spans="2:11" ht="12.75">
      <c r="B119" s="44">
        <v>1040769</v>
      </c>
      <c r="C119" s="18" t="s">
        <v>739</v>
      </c>
      <c r="D119" s="19"/>
      <c r="E119" s="20"/>
      <c r="F119" s="17">
        <v>38</v>
      </c>
      <c r="G119" s="151">
        <f t="shared" si="6"/>
        <v>2584</v>
      </c>
      <c r="H119" s="347">
        <f t="shared" si="7"/>
        <v>0</v>
      </c>
      <c r="I119" s="345">
        <f t="shared" si="4"/>
        <v>2584</v>
      </c>
      <c r="J119" s="350"/>
      <c r="K119" s="345">
        <f t="shared" si="5"/>
        <v>0</v>
      </c>
    </row>
    <row r="120" spans="2:11" ht="12.75">
      <c r="B120" s="44">
        <v>1040930</v>
      </c>
      <c r="C120" s="18" t="s">
        <v>740</v>
      </c>
      <c r="D120" s="19"/>
      <c r="E120" s="20"/>
      <c r="F120" s="17">
        <v>54</v>
      </c>
      <c r="G120" s="151">
        <f t="shared" si="6"/>
        <v>3672</v>
      </c>
      <c r="H120" s="347">
        <f t="shared" si="7"/>
        <v>0</v>
      </c>
      <c r="I120" s="345">
        <f t="shared" si="4"/>
        <v>3672</v>
      </c>
      <c r="J120" s="350"/>
      <c r="K120" s="345">
        <f t="shared" si="5"/>
        <v>0</v>
      </c>
    </row>
    <row r="121" spans="2:11" ht="12.75">
      <c r="B121" s="44" t="s">
        <v>741</v>
      </c>
      <c r="C121" s="214" t="s">
        <v>742</v>
      </c>
      <c r="D121" s="19"/>
      <c r="E121" s="20"/>
      <c r="F121" s="17">
        <v>38</v>
      </c>
      <c r="G121" s="151">
        <f t="shared" si="6"/>
        <v>2584</v>
      </c>
      <c r="H121" s="347">
        <f t="shared" si="7"/>
        <v>0</v>
      </c>
      <c r="I121" s="345">
        <f t="shared" si="4"/>
        <v>2584</v>
      </c>
      <c r="J121" s="350"/>
      <c r="K121" s="345">
        <f t="shared" si="5"/>
        <v>0</v>
      </c>
    </row>
    <row r="122" spans="2:11" ht="12.75">
      <c r="B122" s="44" t="s">
        <v>741</v>
      </c>
      <c r="C122" s="18" t="s">
        <v>743</v>
      </c>
      <c r="D122" s="19"/>
      <c r="E122" s="20"/>
      <c r="F122" s="17">
        <v>11</v>
      </c>
      <c r="G122" s="151">
        <f t="shared" si="6"/>
        <v>748</v>
      </c>
      <c r="H122" s="347">
        <f t="shared" si="7"/>
        <v>0</v>
      </c>
      <c r="I122" s="345">
        <f t="shared" si="4"/>
        <v>748</v>
      </c>
      <c r="J122" s="350"/>
      <c r="K122" s="345">
        <f t="shared" si="5"/>
        <v>0</v>
      </c>
    </row>
    <row r="123" spans="2:11" ht="12.75">
      <c r="B123" s="44" t="s">
        <v>741</v>
      </c>
      <c r="C123" s="18" t="s">
        <v>744</v>
      </c>
      <c r="D123" s="19"/>
      <c r="E123" s="20"/>
      <c r="F123" s="17">
        <v>27</v>
      </c>
      <c r="G123" s="151">
        <f t="shared" si="6"/>
        <v>1836</v>
      </c>
      <c r="H123" s="347">
        <f t="shared" si="7"/>
        <v>0</v>
      </c>
      <c r="I123" s="345">
        <f t="shared" si="4"/>
        <v>1836</v>
      </c>
      <c r="J123" s="350"/>
      <c r="K123" s="345">
        <f t="shared" si="5"/>
        <v>0</v>
      </c>
    </row>
    <row r="124" spans="2:11" ht="12.75">
      <c r="B124" s="217">
        <v>1035640</v>
      </c>
      <c r="C124" s="216" t="s">
        <v>745</v>
      </c>
      <c r="D124" s="218"/>
      <c r="E124" s="219"/>
      <c r="F124" s="220">
        <v>192</v>
      </c>
      <c r="G124" s="151">
        <f t="shared" si="6"/>
        <v>13056</v>
      </c>
      <c r="H124" s="347">
        <f t="shared" si="7"/>
        <v>0</v>
      </c>
      <c r="I124" s="345">
        <f t="shared" si="4"/>
        <v>13056</v>
      </c>
      <c r="J124" s="350"/>
      <c r="K124" s="345">
        <f t="shared" si="5"/>
        <v>0</v>
      </c>
    </row>
    <row r="125" spans="2:11" ht="12.75">
      <c r="B125" s="44">
        <v>1034312</v>
      </c>
      <c r="C125" s="18" t="s">
        <v>746</v>
      </c>
      <c r="D125" s="19"/>
      <c r="E125" s="20"/>
      <c r="F125" s="17">
        <v>30</v>
      </c>
      <c r="G125" s="151">
        <f t="shared" si="6"/>
        <v>2040</v>
      </c>
      <c r="H125" s="347">
        <f t="shared" si="7"/>
        <v>0</v>
      </c>
      <c r="I125" s="345">
        <f t="shared" si="4"/>
        <v>2040</v>
      </c>
      <c r="J125" s="350"/>
      <c r="K125" s="345">
        <f t="shared" si="5"/>
        <v>0</v>
      </c>
    </row>
    <row r="126" spans="2:11" ht="12.75">
      <c r="B126" s="223">
        <v>1239979</v>
      </c>
      <c r="C126" s="215" t="s">
        <v>589</v>
      </c>
      <c r="D126" s="221"/>
      <c r="E126" s="219"/>
      <c r="F126" s="222">
        <v>15</v>
      </c>
      <c r="G126" s="151">
        <f t="shared" si="6"/>
        <v>1020</v>
      </c>
      <c r="H126" s="347">
        <f t="shared" si="7"/>
        <v>0</v>
      </c>
      <c r="I126" s="345">
        <f t="shared" si="4"/>
        <v>1020</v>
      </c>
      <c r="J126" s="350"/>
      <c r="K126" s="345">
        <f t="shared" si="5"/>
        <v>0</v>
      </c>
    </row>
    <row r="127" spans="2:11" ht="12.75">
      <c r="B127" s="44">
        <v>1035587</v>
      </c>
      <c r="C127" s="18" t="s">
        <v>747</v>
      </c>
      <c r="D127" s="19"/>
      <c r="E127" s="20"/>
      <c r="F127" s="17">
        <v>58</v>
      </c>
      <c r="G127" s="151">
        <f t="shared" si="6"/>
        <v>3944</v>
      </c>
      <c r="H127" s="347">
        <f t="shared" si="7"/>
        <v>0</v>
      </c>
      <c r="I127" s="345">
        <f t="shared" si="4"/>
        <v>3944</v>
      </c>
      <c r="J127" s="350"/>
      <c r="K127" s="345">
        <f t="shared" si="5"/>
        <v>0</v>
      </c>
    </row>
    <row r="128" spans="2:11" ht="12.75">
      <c r="B128" s="44">
        <v>1040668</v>
      </c>
      <c r="C128" s="18" t="s">
        <v>748</v>
      </c>
      <c r="D128" s="19"/>
      <c r="E128" s="20"/>
      <c r="F128" s="17">
        <v>65</v>
      </c>
      <c r="G128" s="151">
        <f t="shared" si="6"/>
        <v>4420</v>
      </c>
      <c r="H128" s="347">
        <f t="shared" si="7"/>
        <v>0</v>
      </c>
      <c r="I128" s="345">
        <f t="shared" si="4"/>
        <v>4420</v>
      </c>
      <c r="J128" s="350"/>
      <c r="K128" s="345">
        <f t="shared" si="5"/>
        <v>0</v>
      </c>
    </row>
    <row r="129" spans="2:11" ht="12.75">
      <c r="B129" s="44">
        <v>1041064</v>
      </c>
      <c r="C129" s="18" t="s">
        <v>749</v>
      </c>
      <c r="D129" s="19"/>
      <c r="E129" s="20"/>
      <c r="F129" s="17">
        <v>14</v>
      </c>
      <c r="G129" s="151">
        <f t="shared" si="6"/>
        <v>952</v>
      </c>
      <c r="H129" s="347">
        <f t="shared" si="7"/>
        <v>0</v>
      </c>
      <c r="I129" s="345">
        <f t="shared" si="4"/>
        <v>952</v>
      </c>
      <c r="J129" s="350"/>
      <c r="K129" s="345">
        <f t="shared" si="5"/>
        <v>0</v>
      </c>
    </row>
    <row r="130" spans="2:11" ht="12.75" customHeight="1">
      <c r="B130" s="217">
        <v>1009817</v>
      </c>
      <c r="C130" s="216" t="s">
        <v>750</v>
      </c>
      <c r="D130" s="221"/>
      <c r="E130" s="219"/>
      <c r="F130" s="220">
        <v>23.5</v>
      </c>
      <c r="G130" s="151">
        <f t="shared" si="6"/>
        <v>1598</v>
      </c>
      <c r="H130" s="347">
        <f t="shared" si="7"/>
        <v>0</v>
      </c>
      <c r="I130" s="345">
        <f t="shared" si="4"/>
        <v>1598</v>
      </c>
      <c r="J130" s="350"/>
      <c r="K130" s="345">
        <f t="shared" si="5"/>
        <v>0</v>
      </c>
    </row>
    <row r="131" spans="2:11" ht="12.75">
      <c r="B131" s="44">
        <v>1041063</v>
      </c>
      <c r="C131" s="14" t="s">
        <v>751</v>
      </c>
      <c r="D131" s="15"/>
      <c r="E131" s="16"/>
      <c r="F131" s="17">
        <v>20</v>
      </c>
      <c r="G131" s="151">
        <f t="shared" si="6"/>
        <v>1360</v>
      </c>
      <c r="H131" s="347">
        <f t="shared" si="7"/>
        <v>0</v>
      </c>
      <c r="I131" s="345">
        <f t="shared" si="4"/>
        <v>1360</v>
      </c>
      <c r="J131" s="350"/>
      <c r="K131" s="345">
        <f t="shared" si="5"/>
        <v>0</v>
      </c>
    </row>
    <row r="132" spans="2:11" ht="12.75">
      <c r="B132" s="44">
        <v>1041039</v>
      </c>
      <c r="C132" s="14" t="s">
        <v>752</v>
      </c>
      <c r="D132" s="15"/>
      <c r="E132" s="16"/>
      <c r="F132" s="17">
        <v>53</v>
      </c>
      <c r="G132" s="151">
        <f t="shared" si="6"/>
        <v>3604</v>
      </c>
      <c r="H132" s="347">
        <f t="shared" si="7"/>
        <v>0</v>
      </c>
      <c r="I132" s="345">
        <f t="shared" si="4"/>
        <v>3604</v>
      </c>
      <c r="J132" s="350"/>
      <c r="K132" s="345">
        <f t="shared" si="5"/>
        <v>0</v>
      </c>
    </row>
    <row r="133" spans="2:11" ht="12.75">
      <c r="B133" s="44">
        <v>1040525</v>
      </c>
      <c r="C133" s="14" t="s">
        <v>753</v>
      </c>
      <c r="D133" s="15"/>
      <c r="E133" s="16"/>
      <c r="F133" s="17">
        <v>28</v>
      </c>
      <c r="G133" s="151">
        <f t="shared" si="6"/>
        <v>1904</v>
      </c>
      <c r="H133" s="347">
        <f t="shared" si="7"/>
        <v>0</v>
      </c>
      <c r="I133" s="345">
        <f t="shared" si="4"/>
        <v>1904</v>
      </c>
      <c r="J133" s="350"/>
      <c r="K133" s="345">
        <f t="shared" si="5"/>
        <v>0</v>
      </c>
    </row>
    <row r="134" spans="2:11" ht="12.75">
      <c r="B134" s="44">
        <v>1041117</v>
      </c>
      <c r="C134" s="14" t="s">
        <v>754</v>
      </c>
      <c r="D134" s="15"/>
      <c r="E134" s="16"/>
      <c r="F134" s="17">
        <v>29</v>
      </c>
      <c r="G134" s="151">
        <f t="shared" si="6"/>
        <v>1972</v>
      </c>
      <c r="H134" s="347">
        <f t="shared" si="7"/>
        <v>0</v>
      </c>
      <c r="I134" s="345">
        <f t="shared" si="4"/>
        <v>1972</v>
      </c>
      <c r="J134" s="350"/>
      <c r="K134" s="345">
        <f t="shared" si="5"/>
        <v>0</v>
      </c>
    </row>
    <row r="135" spans="2:11" ht="12.75">
      <c r="B135" s="44">
        <v>1001262</v>
      </c>
      <c r="C135" s="14" t="s">
        <v>755</v>
      </c>
      <c r="D135" s="15"/>
      <c r="E135" s="16"/>
      <c r="F135" s="17">
        <v>28</v>
      </c>
      <c r="G135" s="151">
        <f t="shared" si="6"/>
        <v>1904</v>
      </c>
      <c r="H135" s="347">
        <f t="shared" si="7"/>
        <v>0</v>
      </c>
      <c r="I135" s="345">
        <f t="shared" si="4"/>
        <v>1904</v>
      </c>
      <c r="J135" s="350"/>
      <c r="K135" s="345">
        <f t="shared" si="5"/>
        <v>0</v>
      </c>
    </row>
    <row r="136" spans="2:11" ht="12.75">
      <c r="B136" s="44">
        <v>10001263</v>
      </c>
      <c r="C136" s="14" t="s">
        <v>756</v>
      </c>
      <c r="D136" s="15"/>
      <c r="E136" s="16"/>
      <c r="F136" s="17">
        <v>31</v>
      </c>
      <c r="G136" s="151">
        <f t="shared" si="6"/>
        <v>2108</v>
      </c>
      <c r="H136" s="347">
        <f t="shared" si="7"/>
        <v>0</v>
      </c>
      <c r="I136" s="345">
        <f t="shared" si="4"/>
        <v>2108</v>
      </c>
      <c r="J136" s="350"/>
      <c r="K136" s="345">
        <f t="shared" si="5"/>
        <v>0</v>
      </c>
    </row>
    <row r="137" spans="2:11" ht="12.75">
      <c r="B137" s="44">
        <v>1239752</v>
      </c>
      <c r="C137" s="14" t="s">
        <v>757</v>
      </c>
      <c r="D137" s="15"/>
      <c r="E137" s="16"/>
      <c r="F137" s="17">
        <v>44</v>
      </c>
      <c r="G137" s="151">
        <f t="shared" si="6"/>
        <v>2992</v>
      </c>
      <c r="H137" s="347">
        <f t="shared" si="7"/>
        <v>0</v>
      </c>
      <c r="I137" s="345">
        <f t="shared" si="4"/>
        <v>2992</v>
      </c>
      <c r="J137" s="350"/>
      <c r="K137" s="345">
        <f t="shared" si="5"/>
        <v>0</v>
      </c>
    </row>
    <row r="138" spans="2:11" ht="13.5" thickBot="1">
      <c r="B138" s="45">
        <v>1239754</v>
      </c>
      <c r="C138" s="30" t="s">
        <v>758</v>
      </c>
      <c r="D138" s="31"/>
      <c r="E138" s="32"/>
      <c r="F138" s="33">
        <v>44</v>
      </c>
      <c r="G138" s="151">
        <f t="shared" si="6"/>
        <v>2992</v>
      </c>
      <c r="H138" s="347">
        <f t="shared" si="7"/>
        <v>0</v>
      </c>
      <c r="I138" s="345">
        <f aca="true" t="shared" si="8" ref="I138:I201">G138-G138*H138</f>
        <v>2992</v>
      </c>
      <c r="J138" s="350"/>
      <c r="K138" s="345">
        <f aca="true" t="shared" si="9" ref="K138:K201">I138*J138</f>
        <v>0</v>
      </c>
    </row>
    <row r="139" spans="2:11" ht="12.75">
      <c r="B139" s="46"/>
      <c r="C139" s="35"/>
      <c r="D139" s="36"/>
      <c r="E139" s="37"/>
      <c r="G139" s="151">
        <f aca="true" t="shared" si="10" ref="G139:G202">F139*$F$7</f>
        <v>0</v>
      </c>
      <c r="H139" s="347">
        <f t="shared" si="7"/>
        <v>0</v>
      </c>
      <c r="I139" s="345">
        <f t="shared" si="8"/>
        <v>0</v>
      </c>
      <c r="J139" s="350"/>
      <c r="K139" s="345">
        <f t="shared" si="9"/>
        <v>0</v>
      </c>
    </row>
    <row r="140" spans="2:11" ht="15.75" thickBot="1">
      <c r="B140" s="384" t="s">
        <v>759</v>
      </c>
      <c r="C140" s="384"/>
      <c r="D140" s="384"/>
      <c r="E140" s="384"/>
      <c r="G140" s="151">
        <f t="shared" si="10"/>
        <v>0</v>
      </c>
      <c r="H140" s="347">
        <f aca="true" t="shared" si="11" ref="H140:H203">$H$7</f>
        <v>0</v>
      </c>
      <c r="I140" s="345">
        <f t="shared" si="8"/>
        <v>0</v>
      </c>
      <c r="J140" s="350"/>
      <c r="K140" s="345">
        <f t="shared" si="9"/>
        <v>0</v>
      </c>
    </row>
    <row r="141" spans="2:11" ht="15" thickBot="1">
      <c r="B141" s="47" t="s">
        <v>718</v>
      </c>
      <c r="C141" s="48" t="s">
        <v>650</v>
      </c>
      <c r="D141" s="49"/>
      <c r="E141" s="50"/>
      <c r="F141" s="38" t="s">
        <v>605</v>
      </c>
      <c r="G141" s="151"/>
      <c r="H141" s="347">
        <f t="shared" si="11"/>
        <v>0</v>
      </c>
      <c r="I141" s="345">
        <f t="shared" si="8"/>
        <v>0</v>
      </c>
      <c r="J141" s="350"/>
      <c r="K141" s="345">
        <f t="shared" si="9"/>
        <v>0</v>
      </c>
    </row>
    <row r="142" spans="2:11" ht="12.75">
      <c r="B142" s="51">
        <v>1051828</v>
      </c>
      <c r="C142" s="40" t="s">
        <v>761</v>
      </c>
      <c r="D142" s="41"/>
      <c r="E142" s="42"/>
      <c r="F142" s="43">
        <v>125</v>
      </c>
      <c r="G142" s="151">
        <f t="shared" si="10"/>
        <v>8500</v>
      </c>
      <c r="H142" s="347">
        <f t="shared" si="11"/>
        <v>0</v>
      </c>
      <c r="I142" s="345">
        <f t="shared" si="8"/>
        <v>8500</v>
      </c>
      <c r="J142" s="350"/>
      <c r="K142" s="345">
        <f t="shared" si="9"/>
        <v>0</v>
      </c>
    </row>
    <row r="143" spans="2:11" ht="12.75">
      <c r="B143" s="52" t="s">
        <v>762</v>
      </c>
      <c r="C143" s="18" t="s">
        <v>763</v>
      </c>
      <c r="D143" s="19"/>
      <c r="E143" s="20"/>
      <c r="F143" s="17">
        <v>150</v>
      </c>
      <c r="G143" s="151">
        <f t="shared" si="10"/>
        <v>10200</v>
      </c>
      <c r="H143" s="347">
        <f t="shared" si="11"/>
        <v>0</v>
      </c>
      <c r="I143" s="345">
        <f t="shared" si="8"/>
        <v>10200</v>
      </c>
      <c r="J143" s="350"/>
      <c r="K143" s="345">
        <f t="shared" si="9"/>
        <v>0</v>
      </c>
    </row>
    <row r="144" spans="2:11" ht="12.75">
      <c r="B144" s="52" t="s">
        <v>764</v>
      </c>
      <c r="C144" s="18" t="s">
        <v>765</v>
      </c>
      <c r="D144" s="19"/>
      <c r="E144" s="20"/>
      <c r="F144" s="17">
        <v>187</v>
      </c>
      <c r="G144" s="151">
        <f t="shared" si="10"/>
        <v>12716</v>
      </c>
      <c r="H144" s="347">
        <f t="shared" si="11"/>
        <v>0</v>
      </c>
      <c r="I144" s="345">
        <f t="shared" si="8"/>
        <v>12716</v>
      </c>
      <c r="J144" s="350"/>
      <c r="K144" s="345">
        <f t="shared" si="9"/>
        <v>0</v>
      </c>
    </row>
    <row r="145" spans="2:11" ht="12.75">
      <c r="B145" s="233" t="s">
        <v>591</v>
      </c>
      <c r="C145" s="215" t="s">
        <v>590</v>
      </c>
      <c r="D145" s="221"/>
      <c r="E145" s="219"/>
      <c r="F145" s="222">
        <v>233</v>
      </c>
      <c r="G145" s="151">
        <f t="shared" si="10"/>
        <v>15844</v>
      </c>
      <c r="H145" s="347">
        <f t="shared" si="11"/>
        <v>0</v>
      </c>
      <c r="I145" s="345">
        <f t="shared" si="8"/>
        <v>15844</v>
      </c>
      <c r="J145" s="350"/>
      <c r="K145" s="345">
        <f t="shared" si="9"/>
        <v>0</v>
      </c>
    </row>
    <row r="146" spans="2:11" ht="12.75">
      <c r="B146" s="52">
        <v>1046850</v>
      </c>
      <c r="C146" s="18" t="s">
        <v>767</v>
      </c>
      <c r="D146" s="19"/>
      <c r="E146" s="20"/>
      <c r="F146" s="17">
        <v>160</v>
      </c>
      <c r="G146" s="151">
        <f t="shared" si="10"/>
        <v>10880</v>
      </c>
      <c r="H146" s="347">
        <f t="shared" si="11"/>
        <v>0</v>
      </c>
      <c r="I146" s="345">
        <f t="shared" si="8"/>
        <v>10880</v>
      </c>
      <c r="J146" s="350"/>
      <c r="K146" s="345">
        <f t="shared" si="9"/>
        <v>0</v>
      </c>
    </row>
    <row r="147" spans="2:11" ht="12.75">
      <c r="B147" s="52">
        <v>1046852</v>
      </c>
      <c r="C147" s="18" t="s">
        <v>769</v>
      </c>
      <c r="D147" s="19"/>
      <c r="E147" s="20"/>
      <c r="F147" s="17">
        <v>163</v>
      </c>
      <c r="G147" s="151">
        <f t="shared" si="10"/>
        <v>11084</v>
      </c>
      <c r="H147" s="347">
        <f t="shared" si="11"/>
        <v>0</v>
      </c>
      <c r="I147" s="345">
        <f t="shared" si="8"/>
        <v>11084</v>
      </c>
      <c r="J147" s="350"/>
      <c r="K147" s="345">
        <f t="shared" si="9"/>
        <v>0</v>
      </c>
    </row>
    <row r="148" spans="2:11" ht="12.75">
      <c r="B148" s="52">
        <v>1053810</v>
      </c>
      <c r="C148" s="18" t="s">
        <v>770</v>
      </c>
      <c r="D148" s="19"/>
      <c r="E148" s="20"/>
      <c r="F148" s="17">
        <v>377</v>
      </c>
      <c r="G148" s="151">
        <f t="shared" si="10"/>
        <v>25636</v>
      </c>
      <c r="H148" s="347">
        <f t="shared" si="11"/>
        <v>0</v>
      </c>
      <c r="I148" s="345">
        <f t="shared" si="8"/>
        <v>25636</v>
      </c>
      <c r="J148" s="350"/>
      <c r="K148" s="345">
        <f t="shared" si="9"/>
        <v>0</v>
      </c>
    </row>
    <row r="149" spans="2:11" ht="12.75">
      <c r="B149" s="52">
        <v>1000062</v>
      </c>
      <c r="C149" s="18" t="s">
        <v>771</v>
      </c>
      <c r="D149" s="19"/>
      <c r="E149" s="20"/>
      <c r="F149" s="17">
        <v>7</v>
      </c>
      <c r="G149" s="151">
        <f t="shared" si="10"/>
        <v>476</v>
      </c>
      <c r="H149" s="347">
        <f t="shared" si="11"/>
        <v>0</v>
      </c>
      <c r="I149" s="345">
        <f t="shared" si="8"/>
        <v>476</v>
      </c>
      <c r="J149" s="350"/>
      <c r="K149" s="345">
        <f t="shared" si="9"/>
        <v>0</v>
      </c>
    </row>
    <row r="150" spans="2:11" ht="12.75">
      <c r="B150" s="52">
        <v>1030372</v>
      </c>
      <c r="C150" s="18" t="s">
        <v>772</v>
      </c>
      <c r="D150" s="19"/>
      <c r="E150" s="20"/>
      <c r="F150" s="17">
        <v>14.5</v>
      </c>
      <c r="G150" s="151">
        <f t="shared" si="10"/>
        <v>986</v>
      </c>
      <c r="H150" s="347">
        <f t="shared" si="11"/>
        <v>0</v>
      </c>
      <c r="I150" s="345">
        <f t="shared" si="8"/>
        <v>986</v>
      </c>
      <c r="J150" s="350"/>
      <c r="K150" s="345">
        <f t="shared" si="9"/>
        <v>0</v>
      </c>
    </row>
    <row r="151" spans="2:11" ht="12.75">
      <c r="B151" s="52">
        <v>1035629</v>
      </c>
      <c r="C151" s="18" t="s">
        <v>773</v>
      </c>
      <c r="D151" s="19"/>
      <c r="E151" s="20"/>
      <c r="F151" s="17">
        <v>32</v>
      </c>
      <c r="G151" s="151">
        <f t="shared" si="10"/>
        <v>2176</v>
      </c>
      <c r="H151" s="347">
        <f t="shared" si="11"/>
        <v>0</v>
      </c>
      <c r="I151" s="345">
        <f t="shared" si="8"/>
        <v>2176</v>
      </c>
      <c r="J151" s="350"/>
      <c r="K151" s="345">
        <f t="shared" si="9"/>
        <v>0</v>
      </c>
    </row>
    <row r="152" spans="2:11" ht="12.75">
      <c r="B152" s="52">
        <v>1235340</v>
      </c>
      <c r="C152" s="18" t="s">
        <v>774</v>
      </c>
      <c r="D152" s="19"/>
      <c r="E152" s="20"/>
      <c r="F152" s="17">
        <v>37.5</v>
      </c>
      <c r="G152" s="151">
        <f t="shared" si="10"/>
        <v>2550</v>
      </c>
      <c r="H152" s="347">
        <f t="shared" si="11"/>
        <v>0</v>
      </c>
      <c r="I152" s="345">
        <f t="shared" si="8"/>
        <v>2550</v>
      </c>
      <c r="J152" s="350"/>
      <c r="K152" s="345">
        <f t="shared" si="9"/>
        <v>0</v>
      </c>
    </row>
    <row r="153" spans="2:11" ht="12.75">
      <c r="B153" s="52">
        <v>1001580</v>
      </c>
      <c r="C153" s="18" t="s">
        <v>775</v>
      </c>
      <c r="D153" s="19"/>
      <c r="E153" s="20"/>
      <c r="F153" s="17">
        <v>1</v>
      </c>
      <c r="G153" s="151">
        <f t="shared" si="10"/>
        <v>68</v>
      </c>
      <c r="H153" s="347">
        <f t="shared" si="11"/>
        <v>0</v>
      </c>
      <c r="I153" s="345">
        <f t="shared" si="8"/>
        <v>68</v>
      </c>
      <c r="J153" s="350"/>
      <c r="K153" s="345">
        <f t="shared" si="9"/>
        <v>0</v>
      </c>
    </row>
    <row r="154" spans="2:11" ht="12.75">
      <c r="B154" s="52">
        <v>1032417</v>
      </c>
      <c r="C154" s="18" t="s">
        <v>776</v>
      </c>
      <c r="D154" s="19"/>
      <c r="E154" s="20"/>
      <c r="F154" s="17">
        <v>10</v>
      </c>
      <c r="G154" s="151">
        <f t="shared" si="10"/>
        <v>680</v>
      </c>
      <c r="H154" s="347">
        <f t="shared" si="11"/>
        <v>0</v>
      </c>
      <c r="I154" s="345">
        <f t="shared" si="8"/>
        <v>680</v>
      </c>
      <c r="J154" s="350"/>
      <c r="K154" s="345">
        <f t="shared" si="9"/>
        <v>0</v>
      </c>
    </row>
    <row r="155" spans="2:11" ht="12.75">
      <c r="B155" s="52">
        <v>1001568</v>
      </c>
      <c r="C155" s="18" t="s">
        <v>777</v>
      </c>
      <c r="D155" s="19"/>
      <c r="E155" s="20"/>
      <c r="F155" s="17">
        <v>40</v>
      </c>
      <c r="G155" s="151">
        <f t="shared" si="10"/>
        <v>2720</v>
      </c>
      <c r="H155" s="347">
        <f t="shared" si="11"/>
        <v>0</v>
      </c>
      <c r="I155" s="345">
        <f t="shared" si="8"/>
        <v>2720</v>
      </c>
      <c r="J155" s="350"/>
      <c r="K155" s="345">
        <f t="shared" si="9"/>
        <v>0</v>
      </c>
    </row>
    <row r="156" spans="2:11" ht="12.75">
      <c r="B156" s="52">
        <v>1001547</v>
      </c>
      <c r="C156" s="18" t="s">
        <v>778</v>
      </c>
      <c r="D156" s="19"/>
      <c r="E156" s="20"/>
      <c r="F156" s="17">
        <v>40</v>
      </c>
      <c r="G156" s="151">
        <f t="shared" si="10"/>
        <v>2720</v>
      </c>
      <c r="H156" s="347">
        <f t="shared" si="11"/>
        <v>0</v>
      </c>
      <c r="I156" s="345">
        <f t="shared" si="8"/>
        <v>2720</v>
      </c>
      <c r="J156" s="350"/>
      <c r="K156" s="345">
        <f t="shared" si="9"/>
        <v>0</v>
      </c>
    </row>
    <row r="157" spans="2:11" ht="12.75">
      <c r="B157" s="232">
        <v>1030849</v>
      </c>
      <c r="C157" s="216" t="s">
        <v>779</v>
      </c>
      <c r="D157" s="221"/>
      <c r="E157" s="219"/>
      <c r="F157" s="220">
        <v>46</v>
      </c>
      <c r="G157" s="151">
        <f t="shared" si="10"/>
        <v>3128</v>
      </c>
      <c r="H157" s="347">
        <f t="shared" si="11"/>
        <v>0</v>
      </c>
      <c r="I157" s="345">
        <f t="shared" si="8"/>
        <v>3128</v>
      </c>
      <c r="J157" s="350"/>
      <c r="K157" s="345">
        <f t="shared" si="9"/>
        <v>0</v>
      </c>
    </row>
    <row r="158" spans="2:11" ht="12.75">
      <c r="B158" s="233">
        <v>1235269</v>
      </c>
      <c r="C158" s="224" t="s">
        <v>450</v>
      </c>
      <c r="D158" s="221"/>
      <c r="E158" s="219"/>
      <c r="F158" s="222">
        <v>20</v>
      </c>
      <c r="G158" s="151">
        <f t="shared" si="10"/>
        <v>1360</v>
      </c>
      <c r="H158" s="347">
        <f t="shared" si="11"/>
        <v>0</v>
      </c>
      <c r="I158" s="345">
        <f t="shared" si="8"/>
        <v>1360</v>
      </c>
      <c r="J158" s="350"/>
      <c r="K158" s="345">
        <f t="shared" si="9"/>
        <v>0</v>
      </c>
    </row>
    <row r="159" spans="2:11" ht="12.75">
      <c r="B159" s="233">
        <v>1238861</v>
      </c>
      <c r="C159" s="215" t="s">
        <v>592</v>
      </c>
      <c r="D159" s="221"/>
      <c r="E159" s="219"/>
      <c r="F159" s="222">
        <v>54</v>
      </c>
      <c r="G159" s="151">
        <f t="shared" si="10"/>
        <v>3672</v>
      </c>
      <c r="H159" s="347">
        <f t="shared" si="11"/>
        <v>0</v>
      </c>
      <c r="I159" s="345">
        <f t="shared" si="8"/>
        <v>3672</v>
      </c>
      <c r="J159" s="350"/>
      <c r="K159" s="345">
        <f t="shared" si="9"/>
        <v>0</v>
      </c>
    </row>
    <row r="160" spans="2:11" ht="12.75">
      <c r="B160" s="233">
        <v>1233178</v>
      </c>
      <c r="C160" s="224" t="s">
        <v>593</v>
      </c>
      <c r="D160" s="221"/>
      <c r="E160" s="219"/>
      <c r="F160" s="222">
        <v>1.65</v>
      </c>
      <c r="G160" s="151">
        <f t="shared" si="10"/>
        <v>112.19999999999999</v>
      </c>
      <c r="H160" s="347">
        <f t="shared" si="11"/>
        <v>0</v>
      </c>
      <c r="I160" s="345">
        <f t="shared" si="8"/>
        <v>112.19999999999999</v>
      </c>
      <c r="J160" s="350"/>
      <c r="K160" s="345">
        <f t="shared" si="9"/>
        <v>0</v>
      </c>
    </row>
    <row r="161" spans="2:11" ht="12.75">
      <c r="B161" s="52">
        <v>1033237</v>
      </c>
      <c r="C161" s="18" t="s">
        <v>780</v>
      </c>
      <c r="D161" s="19"/>
      <c r="E161" s="20"/>
      <c r="F161" s="17">
        <v>110</v>
      </c>
      <c r="G161" s="151">
        <f t="shared" si="10"/>
        <v>7480</v>
      </c>
      <c r="H161" s="347">
        <f t="shared" si="11"/>
        <v>0</v>
      </c>
      <c r="I161" s="345">
        <f t="shared" si="8"/>
        <v>7480</v>
      </c>
      <c r="J161" s="350"/>
      <c r="K161" s="345">
        <f t="shared" si="9"/>
        <v>0</v>
      </c>
    </row>
    <row r="162" spans="2:11" ht="12.75">
      <c r="B162" s="52">
        <v>10014766</v>
      </c>
      <c r="C162" s="18" t="s">
        <v>781</v>
      </c>
      <c r="D162" s="19"/>
      <c r="E162" s="20"/>
      <c r="F162" s="17">
        <v>27</v>
      </c>
      <c r="G162" s="151">
        <f t="shared" si="10"/>
        <v>1836</v>
      </c>
      <c r="H162" s="347">
        <f t="shared" si="11"/>
        <v>0</v>
      </c>
      <c r="I162" s="345">
        <f t="shared" si="8"/>
        <v>1836</v>
      </c>
      <c r="J162" s="350"/>
      <c r="K162" s="345">
        <f t="shared" si="9"/>
        <v>0</v>
      </c>
    </row>
    <row r="163" spans="2:11" ht="12.75">
      <c r="B163" s="52">
        <v>1035622</v>
      </c>
      <c r="C163" s="18" t="s">
        <v>782</v>
      </c>
      <c r="D163" s="19"/>
      <c r="E163" s="20"/>
      <c r="F163" s="17">
        <v>7</v>
      </c>
      <c r="G163" s="151">
        <f t="shared" si="10"/>
        <v>476</v>
      </c>
      <c r="H163" s="347">
        <f t="shared" si="11"/>
        <v>0</v>
      </c>
      <c r="I163" s="345">
        <f t="shared" si="8"/>
        <v>476</v>
      </c>
      <c r="J163" s="350"/>
      <c r="K163" s="345">
        <f t="shared" si="9"/>
        <v>0</v>
      </c>
    </row>
    <row r="164" spans="2:11" ht="12.75">
      <c r="B164" s="52">
        <v>1035778</v>
      </c>
      <c r="C164" s="18" t="s">
        <v>783</v>
      </c>
      <c r="D164" s="19"/>
      <c r="E164" s="20"/>
      <c r="F164" s="17">
        <v>1.5</v>
      </c>
      <c r="G164" s="151">
        <f t="shared" si="10"/>
        <v>102</v>
      </c>
      <c r="H164" s="347">
        <f t="shared" si="11"/>
        <v>0</v>
      </c>
      <c r="I164" s="345">
        <f t="shared" si="8"/>
        <v>102</v>
      </c>
      <c r="J164" s="350"/>
      <c r="K164" s="345">
        <f t="shared" si="9"/>
        <v>0</v>
      </c>
    </row>
    <row r="165" spans="2:11" ht="12.75">
      <c r="B165" s="52">
        <v>1010429</v>
      </c>
      <c r="C165" s="18" t="s">
        <v>784</v>
      </c>
      <c r="D165" s="19"/>
      <c r="E165" s="20"/>
      <c r="F165" s="17">
        <v>4.5</v>
      </c>
      <c r="G165" s="151">
        <f t="shared" si="10"/>
        <v>306</v>
      </c>
      <c r="H165" s="347">
        <f t="shared" si="11"/>
        <v>0</v>
      </c>
      <c r="I165" s="345">
        <f t="shared" si="8"/>
        <v>306</v>
      </c>
      <c r="J165" s="350"/>
      <c r="K165" s="345">
        <f t="shared" si="9"/>
        <v>0</v>
      </c>
    </row>
    <row r="166" spans="2:11" ht="12.75">
      <c r="B166" s="52">
        <v>1010162</v>
      </c>
      <c r="C166" s="18" t="s">
        <v>785</v>
      </c>
      <c r="D166" s="19"/>
      <c r="E166" s="20"/>
      <c r="F166" s="17">
        <v>5.5</v>
      </c>
      <c r="G166" s="151">
        <f t="shared" si="10"/>
        <v>374</v>
      </c>
      <c r="H166" s="347">
        <f t="shared" si="11"/>
        <v>0</v>
      </c>
      <c r="I166" s="345">
        <f t="shared" si="8"/>
        <v>374</v>
      </c>
      <c r="J166" s="350"/>
      <c r="K166" s="345">
        <f t="shared" si="9"/>
        <v>0</v>
      </c>
    </row>
    <row r="167" spans="2:11" ht="12.75">
      <c r="B167" s="52">
        <v>1000814</v>
      </c>
      <c r="C167" s="18" t="s">
        <v>786</v>
      </c>
      <c r="D167" s="19"/>
      <c r="E167" s="20"/>
      <c r="F167" s="17">
        <v>30</v>
      </c>
      <c r="G167" s="151">
        <f t="shared" si="10"/>
        <v>2040</v>
      </c>
      <c r="H167" s="347">
        <f t="shared" si="11"/>
        <v>0</v>
      </c>
      <c r="I167" s="345">
        <f t="shared" si="8"/>
        <v>2040</v>
      </c>
      <c r="J167" s="350"/>
      <c r="K167" s="345">
        <f t="shared" si="9"/>
        <v>0</v>
      </c>
    </row>
    <row r="168" spans="2:11" ht="12.75">
      <c r="B168" s="52" t="s">
        <v>787</v>
      </c>
      <c r="C168" s="18" t="s">
        <v>788</v>
      </c>
      <c r="D168" s="19"/>
      <c r="E168" s="20"/>
      <c r="F168" s="17">
        <v>15</v>
      </c>
      <c r="G168" s="151">
        <f t="shared" si="10"/>
        <v>1020</v>
      </c>
      <c r="H168" s="347">
        <f t="shared" si="11"/>
        <v>0</v>
      </c>
      <c r="I168" s="345">
        <f t="shared" si="8"/>
        <v>1020</v>
      </c>
      <c r="J168" s="350"/>
      <c r="K168" s="345">
        <f t="shared" si="9"/>
        <v>0</v>
      </c>
    </row>
    <row r="169" spans="2:11" ht="12.75">
      <c r="B169" s="52">
        <v>1031756</v>
      </c>
      <c r="C169" s="18" t="s">
        <v>789</v>
      </c>
      <c r="D169" s="19"/>
      <c r="E169" s="20"/>
      <c r="F169" s="17">
        <v>3.5</v>
      </c>
      <c r="G169" s="151">
        <f t="shared" si="10"/>
        <v>238</v>
      </c>
      <c r="H169" s="347">
        <f t="shared" si="11"/>
        <v>0</v>
      </c>
      <c r="I169" s="345">
        <f t="shared" si="8"/>
        <v>238</v>
      </c>
      <c r="J169" s="350"/>
      <c r="K169" s="345">
        <f t="shared" si="9"/>
        <v>0</v>
      </c>
    </row>
    <row r="170" spans="2:11" ht="12.75">
      <c r="B170" s="52">
        <v>1031742</v>
      </c>
      <c r="C170" s="18" t="s">
        <v>790</v>
      </c>
      <c r="D170" s="19"/>
      <c r="E170" s="20"/>
      <c r="F170" s="17">
        <v>11</v>
      </c>
      <c r="G170" s="151">
        <f t="shared" si="10"/>
        <v>748</v>
      </c>
      <c r="H170" s="347">
        <f t="shared" si="11"/>
        <v>0</v>
      </c>
      <c r="I170" s="345">
        <f t="shared" si="8"/>
        <v>748</v>
      </c>
      <c r="J170" s="350"/>
      <c r="K170" s="345">
        <f t="shared" si="9"/>
        <v>0</v>
      </c>
    </row>
    <row r="171" spans="2:11" ht="12.75">
      <c r="B171" s="52">
        <v>1000359</v>
      </c>
      <c r="C171" s="18" t="s">
        <v>791</v>
      </c>
      <c r="D171" s="19"/>
      <c r="E171" s="20"/>
      <c r="F171" s="17">
        <v>95</v>
      </c>
      <c r="G171" s="151">
        <f t="shared" si="10"/>
        <v>6460</v>
      </c>
      <c r="H171" s="347">
        <f t="shared" si="11"/>
        <v>0</v>
      </c>
      <c r="I171" s="345">
        <f t="shared" si="8"/>
        <v>6460</v>
      </c>
      <c r="J171" s="350"/>
      <c r="K171" s="345">
        <f t="shared" si="9"/>
        <v>0</v>
      </c>
    </row>
    <row r="172" spans="2:11" ht="12.75">
      <c r="B172" s="52">
        <v>1000366</v>
      </c>
      <c r="C172" s="18" t="s">
        <v>792</v>
      </c>
      <c r="D172" s="19"/>
      <c r="E172" s="20"/>
      <c r="F172" s="17">
        <v>95</v>
      </c>
      <c r="G172" s="151">
        <f t="shared" si="10"/>
        <v>6460</v>
      </c>
      <c r="H172" s="347">
        <f t="shared" si="11"/>
        <v>0</v>
      </c>
      <c r="I172" s="345">
        <f t="shared" si="8"/>
        <v>6460</v>
      </c>
      <c r="J172" s="350"/>
      <c r="K172" s="345">
        <f t="shared" si="9"/>
        <v>0</v>
      </c>
    </row>
    <row r="173" spans="2:11" ht="12.75">
      <c r="B173" s="52">
        <v>1000365</v>
      </c>
      <c r="C173" s="18" t="s">
        <v>793</v>
      </c>
      <c r="D173" s="19"/>
      <c r="E173" s="20"/>
      <c r="F173" s="17">
        <v>133</v>
      </c>
      <c r="G173" s="151">
        <f t="shared" si="10"/>
        <v>9044</v>
      </c>
      <c r="H173" s="347">
        <f t="shared" si="11"/>
        <v>0</v>
      </c>
      <c r="I173" s="345">
        <f t="shared" si="8"/>
        <v>9044</v>
      </c>
      <c r="J173" s="350"/>
      <c r="K173" s="345">
        <f t="shared" si="9"/>
        <v>0</v>
      </c>
    </row>
    <row r="174" spans="2:11" ht="17.25" customHeight="1">
      <c r="B174" s="52">
        <v>1035069</v>
      </c>
      <c r="C174" s="18" t="s">
        <v>794</v>
      </c>
      <c r="D174" s="19"/>
      <c r="E174" s="20"/>
      <c r="F174" s="17">
        <v>90</v>
      </c>
      <c r="G174" s="151">
        <f t="shared" si="10"/>
        <v>6120</v>
      </c>
      <c r="H174" s="347">
        <f t="shared" si="11"/>
        <v>0</v>
      </c>
      <c r="I174" s="345">
        <f t="shared" si="8"/>
        <v>6120</v>
      </c>
      <c r="J174" s="350"/>
      <c r="K174" s="345">
        <f t="shared" si="9"/>
        <v>0</v>
      </c>
    </row>
    <row r="175" spans="2:11" ht="12.75">
      <c r="B175" s="52">
        <v>1010116</v>
      </c>
      <c r="C175" s="18" t="s">
        <v>795</v>
      </c>
      <c r="D175" s="19"/>
      <c r="E175" s="20"/>
      <c r="F175" s="17">
        <v>1</v>
      </c>
      <c r="G175" s="151">
        <f t="shared" si="10"/>
        <v>68</v>
      </c>
      <c r="H175" s="347">
        <f t="shared" si="11"/>
        <v>0</v>
      </c>
      <c r="I175" s="345">
        <f t="shared" si="8"/>
        <v>68</v>
      </c>
      <c r="J175" s="350"/>
      <c r="K175" s="345">
        <f t="shared" si="9"/>
        <v>0</v>
      </c>
    </row>
    <row r="176" spans="2:11" ht="12.75">
      <c r="B176" s="52">
        <v>1001833</v>
      </c>
      <c r="C176" s="18" t="s">
        <v>796</v>
      </c>
      <c r="D176" s="19"/>
      <c r="E176" s="20"/>
      <c r="F176" s="17">
        <v>4</v>
      </c>
      <c r="G176" s="151">
        <f t="shared" si="10"/>
        <v>272</v>
      </c>
      <c r="H176" s="347">
        <f t="shared" si="11"/>
        <v>0</v>
      </c>
      <c r="I176" s="345">
        <f t="shared" si="8"/>
        <v>272</v>
      </c>
      <c r="J176" s="350"/>
      <c r="K176" s="345">
        <f t="shared" si="9"/>
        <v>0</v>
      </c>
    </row>
    <row r="177" spans="2:11" ht="12.75">
      <c r="B177" s="52">
        <v>1031391</v>
      </c>
      <c r="C177" s="18" t="s">
        <v>797</v>
      </c>
      <c r="D177" s="19"/>
      <c r="E177" s="20"/>
      <c r="F177" s="17">
        <v>1</v>
      </c>
      <c r="G177" s="151">
        <f t="shared" si="10"/>
        <v>68</v>
      </c>
      <c r="H177" s="347">
        <f t="shared" si="11"/>
        <v>0</v>
      </c>
      <c r="I177" s="345">
        <f t="shared" si="8"/>
        <v>68</v>
      </c>
      <c r="J177" s="350"/>
      <c r="K177" s="345">
        <f t="shared" si="9"/>
        <v>0</v>
      </c>
    </row>
    <row r="178" spans="2:11" ht="12.75">
      <c r="B178" s="52">
        <v>1031554</v>
      </c>
      <c r="C178" s="18" t="s">
        <v>798</v>
      </c>
      <c r="D178" s="19"/>
      <c r="E178" s="20"/>
      <c r="F178" s="17">
        <v>2</v>
      </c>
      <c r="G178" s="151">
        <f t="shared" si="10"/>
        <v>136</v>
      </c>
      <c r="H178" s="347">
        <f t="shared" si="11"/>
        <v>0</v>
      </c>
      <c r="I178" s="345">
        <f t="shared" si="8"/>
        <v>136</v>
      </c>
      <c r="J178" s="350"/>
      <c r="K178" s="345">
        <f t="shared" si="9"/>
        <v>0</v>
      </c>
    </row>
    <row r="179" spans="2:11" ht="12.75">
      <c r="B179" s="52">
        <v>1030841</v>
      </c>
      <c r="C179" s="18" t="s">
        <v>801</v>
      </c>
      <c r="D179" s="19"/>
      <c r="E179" s="20"/>
      <c r="F179" s="17">
        <v>3.2</v>
      </c>
      <c r="G179" s="151">
        <f t="shared" si="10"/>
        <v>217.60000000000002</v>
      </c>
      <c r="H179" s="347">
        <f t="shared" si="11"/>
        <v>0</v>
      </c>
      <c r="I179" s="345">
        <f t="shared" si="8"/>
        <v>217.60000000000002</v>
      </c>
      <c r="J179" s="350"/>
      <c r="K179" s="345">
        <f t="shared" si="9"/>
        <v>0</v>
      </c>
    </row>
    <row r="180" spans="2:11" ht="12.75">
      <c r="B180" s="52">
        <v>1030817</v>
      </c>
      <c r="C180" s="18" t="s">
        <v>802</v>
      </c>
      <c r="D180" s="19"/>
      <c r="E180" s="20"/>
      <c r="F180" s="17">
        <v>3</v>
      </c>
      <c r="G180" s="151">
        <f t="shared" si="10"/>
        <v>204</v>
      </c>
      <c r="H180" s="347">
        <f t="shared" si="11"/>
        <v>0</v>
      </c>
      <c r="I180" s="345">
        <f t="shared" si="8"/>
        <v>204</v>
      </c>
      <c r="J180" s="350"/>
      <c r="K180" s="345">
        <f t="shared" si="9"/>
        <v>0</v>
      </c>
    </row>
    <row r="181" spans="2:11" ht="12.75">
      <c r="B181" s="52">
        <v>1036020</v>
      </c>
      <c r="C181" s="18" t="s">
        <v>803</v>
      </c>
      <c r="D181" s="19"/>
      <c r="E181" s="20"/>
      <c r="F181" s="17">
        <v>3</v>
      </c>
      <c r="G181" s="151">
        <f t="shared" si="10"/>
        <v>204</v>
      </c>
      <c r="H181" s="347">
        <f t="shared" si="11"/>
        <v>0</v>
      </c>
      <c r="I181" s="345">
        <f t="shared" si="8"/>
        <v>204</v>
      </c>
      <c r="J181" s="350"/>
      <c r="K181" s="345">
        <f t="shared" si="9"/>
        <v>0</v>
      </c>
    </row>
    <row r="182" spans="2:11" ht="12.75">
      <c r="B182" s="52">
        <v>1030844</v>
      </c>
      <c r="C182" s="18" t="s">
        <v>804</v>
      </c>
      <c r="D182" s="19"/>
      <c r="E182" s="20"/>
      <c r="F182" s="17">
        <v>2</v>
      </c>
      <c r="G182" s="151">
        <f t="shared" si="10"/>
        <v>136</v>
      </c>
      <c r="H182" s="347">
        <f t="shared" si="11"/>
        <v>0</v>
      </c>
      <c r="I182" s="345">
        <f t="shared" si="8"/>
        <v>136</v>
      </c>
      <c r="J182" s="350"/>
      <c r="K182" s="345">
        <f t="shared" si="9"/>
        <v>0</v>
      </c>
    </row>
    <row r="183" spans="2:11" ht="12.75">
      <c r="B183" s="52">
        <v>1000900</v>
      </c>
      <c r="C183" s="18" t="s">
        <v>805</v>
      </c>
      <c r="D183" s="19"/>
      <c r="E183" s="20"/>
      <c r="F183" s="17">
        <v>20</v>
      </c>
      <c r="G183" s="151">
        <f t="shared" si="10"/>
        <v>1360</v>
      </c>
      <c r="H183" s="347">
        <f t="shared" si="11"/>
        <v>0</v>
      </c>
      <c r="I183" s="345">
        <f t="shared" si="8"/>
        <v>1360</v>
      </c>
      <c r="J183" s="350"/>
      <c r="K183" s="345">
        <f t="shared" si="9"/>
        <v>0</v>
      </c>
    </row>
    <row r="184" spans="2:11" ht="12.75">
      <c r="B184" s="52">
        <v>1030334</v>
      </c>
      <c r="C184" s="18" t="s">
        <v>806</v>
      </c>
      <c r="D184" s="19"/>
      <c r="E184" s="20"/>
      <c r="F184" s="17">
        <v>3.7</v>
      </c>
      <c r="G184" s="151">
        <f t="shared" si="10"/>
        <v>251.60000000000002</v>
      </c>
      <c r="H184" s="347">
        <f t="shared" si="11"/>
        <v>0</v>
      </c>
      <c r="I184" s="345">
        <f t="shared" si="8"/>
        <v>251.60000000000002</v>
      </c>
      <c r="J184" s="350"/>
      <c r="K184" s="345">
        <f t="shared" si="9"/>
        <v>0</v>
      </c>
    </row>
    <row r="185" spans="2:11" ht="12.75">
      <c r="B185" s="52">
        <v>1000226</v>
      </c>
      <c r="C185" s="18" t="s">
        <v>807</v>
      </c>
      <c r="D185" s="19"/>
      <c r="E185" s="20"/>
      <c r="F185" s="17">
        <v>4</v>
      </c>
      <c r="G185" s="151">
        <f t="shared" si="10"/>
        <v>272</v>
      </c>
      <c r="H185" s="347">
        <f t="shared" si="11"/>
        <v>0</v>
      </c>
      <c r="I185" s="345">
        <f t="shared" si="8"/>
        <v>272</v>
      </c>
      <c r="J185" s="350"/>
      <c r="K185" s="345">
        <f t="shared" si="9"/>
        <v>0</v>
      </c>
    </row>
    <row r="186" spans="2:11" ht="12.75">
      <c r="B186" s="52">
        <v>1034263</v>
      </c>
      <c r="C186" s="18" t="s">
        <v>808</v>
      </c>
      <c r="D186" s="19"/>
      <c r="E186" s="20"/>
      <c r="F186" s="17">
        <v>23.1</v>
      </c>
      <c r="G186" s="151">
        <f t="shared" si="10"/>
        <v>1570.8000000000002</v>
      </c>
      <c r="H186" s="347">
        <f t="shared" si="11"/>
        <v>0</v>
      </c>
      <c r="I186" s="345">
        <f t="shared" si="8"/>
        <v>1570.8000000000002</v>
      </c>
      <c r="J186" s="350"/>
      <c r="K186" s="345">
        <f t="shared" si="9"/>
        <v>0</v>
      </c>
    </row>
    <row r="187" spans="2:11" ht="12.75">
      <c r="B187" s="52"/>
      <c r="C187" s="18" t="s">
        <v>809</v>
      </c>
      <c r="D187" s="19"/>
      <c r="E187" s="20"/>
      <c r="F187" s="17">
        <v>21.5</v>
      </c>
      <c r="G187" s="151">
        <f t="shared" si="10"/>
        <v>1462</v>
      </c>
      <c r="H187" s="347">
        <f t="shared" si="11"/>
        <v>0</v>
      </c>
      <c r="I187" s="345">
        <f t="shared" si="8"/>
        <v>1462</v>
      </c>
      <c r="J187" s="350"/>
      <c r="K187" s="345">
        <f t="shared" si="9"/>
        <v>0</v>
      </c>
    </row>
    <row r="188" spans="2:11" ht="12.75">
      <c r="B188" s="52"/>
      <c r="C188" s="18" t="s">
        <v>810</v>
      </c>
      <c r="D188" s="19"/>
      <c r="E188" s="20"/>
      <c r="F188" s="17">
        <v>6</v>
      </c>
      <c r="G188" s="151">
        <f t="shared" si="10"/>
        <v>408</v>
      </c>
      <c r="H188" s="347">
        <f t="shared" si="11"/>
        <v>0</v>
      </c>
      <c r="I188" s="345">
        <f t="shared" si="8"/>
        <v>408</v>
      </c>
      <c r="J188" s="350"/>
      <c r="K188" s="345">
        <f t="shared" si="9"/>
        <v>0</v>
      </c>
    </row>
    <row r="189" spans="2:11" ht="12.75">
      <c r="B189" s="52"/>
      <c r="C189" s="18" t="s">
        <v>811</v>
      </c>
      <c r="D189" s="19"/>
      <c r="E189" s="20"/>
      <c r="F189" s="17">
        <v>6</v>
      </c>
      <c r="G189" s="151">
        <f t="shared" si="10"/>
        <v>408</v>
      </c>
      <c r="H189" s="347">
        <f t="shared" si="11"/>
        <v>0</v>
      </c>
      <c r="I189" s="345">
        <f t="shared" si="8"/>
        <v>408</v>
      </c>
      <c r="J189" s="350"/>
      <c r="K189" s="345">
        <f t="shared" si="9"/>
        <v>0</v>
      </c>
    </row>
    <row r="190" spans="2:11" ht="12.75">
      <c r="B190" s="52"/>
      <c r="C190" s="18" t="s">
        <v>812</v>
      </c>
      <c r="D190" s="19"/>
      <c r="E190" s="20"/>
      <c r="F190" s="17">
        <v>6</v>
      </c>
      <c r="G190" s="151">
        <f t="shared" si="10"/>
        <v>408</v>
      </c>
      <c r="H190" s="347">
        <f t="shared" si="11"/>
        <v>0</v>
      </c>
      <c r="I190" s="345">
        <f t="shared" si="8"/>
        <v>408</v>
      </c>
      <c r="J190" s="350"/>
      <c r="K190" s="345">
        <f t="shared" si="9"/>
        <v>0</v>
      </c>
    </row>
    <row r="191" spans="2:11" ht="12.75">
      <c r="B191" s="52">
        <v>1032985</v>
      </c>
      <c r="C191" s="18" t="s">
        <v>813</v>
      </c>
      <c r="D191" s="19"/>
      <c r="E191" s="20"/>
      <c r="F191" s="17">
        <v>3.5</v>
      </c>
      <c r="G191" s="151">
        <f t="shared" si="10"/>
        <v>238</v>
      </c>
      <c r="H191" s="347">
        <f t="shared" si="11"/>
        <v>0</v>
      </c>
      <c r="I191" s="345">
        <f t="shared" si="8"/>
        <v>238</v>
      </c>
      <c r="J191" s="350"/>
      <c r="K191" s="345">
        <f t="shared" si="9"/>
        <v>0</v>
      </c>
    </row>
    <row r="192" spans="2:11" ht="12.75">
      <c r="B192" s="52"/>
      <c r="C192" s="18" t="s">
        <v>814</v>
      </c>
      <c r="D192" s="19"/>
      <c r="E192" s="20"/>
      <c r="F192" s="17">
        <v>11</v>
      </c>
      <c r="G192" s="151">
        <f t="shared" si="10"/>
        <v>748</v>
      </c>
      <c r="H192" s="347">
        <f t="shared" si="11"/>
        <v>0</v>
      </c>
      <c r="I192" s="345">
        <f t="shared" si="8"/>
        <v>748</v>
      </c>
      <c r="J192" s="350"/>
      <c r="K192" s="345">
        <f t="shared" si="9"/>
        <v>0</v>
      </c>
    </row>
    <row r="193" spans="2:11" ht="12.75" customHeight="1">
      <c r="B193" s="52">
        <v>1000538</v>
      </c>
      <c r="C193" s="18" t="s">
        <v>815</v>
      </c>
      <c r="D193" s="19"/>
      <c r="E193" s="20"/>
      <c r="F193" s="17">
        <v>62</v>
      </c>
      <c r="G193" s="151">
        <f t="shared" si="10"/>
        <v>4216</v>
      </c>
      <c r="H193" s="347">
        <f t="shared" si="11"/>
        <v>0</v>
      </c>
      <c r="I193" s="345">
        <f t="shared" si="8"/>
        <v>4216</v>
      </c>
      <c r="J193" s="350"/>
      <c r="K193" s="345">
        <f t="shared" si="9"/>
        <v>0</v>
      </c>
    </row>
    <row r="194" spans="2:11" ht="12.75">
      <c r="B194" s="52">
        <v>1000535</v>
      </c>
      <c r="C194" s="18" t="s">
        <v>816</v>
      </c>
      <c r="D194" s="19"/>
      <c r="E194" s="20"/>
      <c r="F194" s="17">
        <v>62</v>
      </c>
      <c r="G194" s="151">
        <f t="shared" si="10"/>
        <v>4216</v>
      </c>
      <c r="H194" s="347">
        <f t="shared" si="11"/>
        <v>0</v>
      </c>
      <c r="I194" s="345">
        <f t="shared" si="8"/>
        <v>4216</v>
      </c>
      <c r="J194" s="350"/>
      <c r="K194" s="345">
        <f t="shared" si="9"/>
        <v>0</v>
      </c>
    </row>
    <row r="195" spans="2:11" ht="12.75">
      <c r="B195" s="52"/>
      <c r="C195" s="18" t="s">
        <v>817</v>
      </c>
      <c r="D195" s="19"/>
      <c r="E195" s="20"/>
      <c r="F195" s="17">
        <v>8.8</v>
      </c>
      <c r="G195" s="151">
        <f t="shared" si="10"/>
        <v>598.4000000000001</v>
      </c>
      <c r="H195" s="347">
        <f t="shared" si="11"/>
        <v>0</v>
      </c>
      <c r="I195" s="345">
        <f t="shared" si="8"/>
        <v>598.4000000000001</v>
      </c>
      <c r="J195" s="350"/>
      <c r="K195" s="345">
        <f t="shared" si="9"/>
        <v>0</v>
      </c>
    </row>
    <row r="196" spans="2:11" ht="12.75">
      <c r="B196" s="52">
        <v>1034079</v>
      </c>
      <c r="C196" s="18" t="s">
        <v>818</v>
      </c>
      <c r="D196" s="19"/>
      <c r="E196" s="20"/>
      <c r="F196" s="17">
        <v>338.6</v>
      </c>
      <c r="G196" s="151">
        <f t="shared" si="10"/>
        <v>23024.800000000003</v>
      </c>
      <c r="H196" s="347">
        <f t="shared" si="11"/>
        <v>0</v>
      </c>
      <c r="I196" s="345">
        <f t="shared" si="8"/>
        <v>23024.800000000003</v>
      </c>
      <c r="J196" s="350"/>
      <c r="K196" s="345">
        <f t="shared" si="9"/>
        <v>0</v>
      </c>
    </row>
    <row r="197" spans="2:11" ht="12.75">
      <c r="B197" s="52">
        <v>1034081</v>
      </c>
      <c r="C197" s="18" t="s">
        <v>819</v>
      </c>
      <c r="D197" s="19"/>
      <c r="E197" s="20"/>
      <c r="F197" s="17">
        <v>338.6</v>
      </c>
      <c r="G197" s="151">
        <f t="shared" si="10"/>
        <v>23024.800000000003</v>
      </c>
      <c r="H197" s="347">
        <f t="shared" si="11"/>
        <v>0</v>
      </c>
      <c r="I197" s="345">
        <f t="shared" si="8"/>
        <v>23024.800000000003</v>
      </c>
      <c r="J197" s="350"/>
      <c r="K197" s="345">
        <f t="shared" si="9"/>
        <v>0</v>
      </c>
    </row>
    <row r="198" spans="2:11" ht="12.75">
      <c r="B198" s="233">
        <v>1000074</v>
      </c>
      <c r="C198" s="215" t="s">
        <v>448</v>
      </c>
      <c r="D198" s="221"/>
      <c r="E198" s="219"/>
      <c r="F198" s="222">
        <v>4</v>
      </c>
      <c r="G198" s="151">
        <f t="shared" si="10"/>
        <v>272</v>
      </c>
      <c r="H198" s="347">
        <f t="shared" si="11"/>
        <v>0</v>
      </c>
      <c r="I198" s="345">
        <f t="shared" si="8"/>
        <v>272</v>
      </c>
      <c r="J198" s="350"/>
      <c r="K198" s="345">
        <f t="shared" si="9"/>
        <v>0</v>
      </c>
    </row>
    <row r="199" spans="2:11" ht="12.75">
      <c r="B199" s="233">
        <v>1232965</v>
      </c>
      <c r="C199" s="215" t="s">
        <v>449</v>
      </c>
      <c r="D199" s="221"/>
      <c r="E199" s="219"/>
      <c r="F199" s="222">
        <v>65</v>
      </c>
      <c r="G199" s="151">
        <f t="shared" si="10"/>
        <v>4420</v>
      </c>
      <c r="H199" s="347">
        <f t="shared" si="11"/>
        <v>0</v>
      </c>
      <c r="I199" s="345">
        <f t="shared" si="8"/>
        <v>4420</v>
      </c>
      <c r="J199" s="350"/>
      <c r="K199" s="345">
        <f t="shared" si="9"/>
        <v>0</v>
      </c>
    </row>
    <row r="200" spans="2:11" ht="12.75">
      <c r="B200" s="233">
        <v>1235446</v>
      </c>
      <c r="C200" s="215" t="s">
        <v>451</v>
      </c>
      <c r="D200" s="221"/>
      <c r="E200" s="219"/>
      <c r="F200" s="222">
        <v>18</v>
      </c>
      <c r="G200" s="151">
        <f t="shared" si="10"/>
        <v>1224</v>
      </c>
      <c r="H200" s="347">
        <f t="shared" si="11"/>
        <v>0</v>
      </c>
      <c r="I200" s="345">
        <f t="shared" si="8"/>
        <v>1224</v>
      </c>
      <c r="J200" s="350"/>
      <c r="K200" s="345">
        <f t="shared" si="9"/>
        <v>0</v>
      </c>
    </row>
    <row r="201" spans="2:11" ht="12.75">
      <c r="B201" s="234">
        <v>1035069</v>
      </c>
      <c r="C201" s="193" t="s">
        <v>820</v>
      </c>
      <c r="D201" s="19"/>
      <c r="E201" s="20"/>
      <c r="F201" s="17">
        <v>90</v>
      </c>
      <c r="G201" s="151">
        <f t="shared" si="10"/>
        <v>6120</v>
      </c>
      <c r="H201" s="347">
        <f t="shared" si="11"/>
        <v>0</v>
      </c>
      <c r="I201" s="345">
        <f t="shared" si="8"/>
        <v>6120</v>
      </c>
      <c r="J201" s="350"/>
      <c r="K201" s="345">
        <f t="shared" si="9"/>
        <v>0</v>
      </c>
    </row>
    <row r="202" spans="2:11" ht="21.75" customHeight="1">
      <c r="B202" s="52">
        <v>1041189</v>
      </c>
      <c r="C202" s="214" t="s">
        <v>821</v>
      </c>
      <c r="D202" s="19"/>
      <c r="E202" s="20"/>
      <c r="F202" s="17">
        <v>5.4</v>
      </c>
      <c r="G202" s="151">
        <f t="shared" si="10"/>
        <v>367.20000000000005</v>
      </c>
      <c r="H202" s="347">
        <f t="shared" si="11"/>
        <v>0</v>
      </c>
      <c r="I202" s="345">
        <f aca="true" t="shared" si="12" ref="I202:I265">G202-G202*H202</f>
        <v>367.20000000000005</v>
      </c>
      <c r="J202" s="350"/>
      <c r="K202" s="345">
        <f aca="true" t="shared" si="13" ref="K202:K265">I202*J202</f>
        <v>0</v>
      </c>
    </row>
    <row r="203" spans="2:11" ht="12.75">
      <c r="B203" s="52">
        <v>1041196</v>
      </c>
      <c r="C203" s="18" t="s">
        <v>822</v>
      </c>
      <c r="D203" s="19"/>
      <c r="E203" s="20"/>
      <c r="F203" s="17">
        <v>5.4</v>
      </c>
      <c r="G203" s="151">
        <f aca="true" t="shared" si="14" ref="G203:G266">F203*$F$7</f>
        <v>367.20000000000005</v>
      </c>
      <c r="H203" s="347">
        <f t="shared" si="11"/>
        <v>0</v>
      </c>
      <c r="I203" s="345">
        <f t="shared" si="12"/>
        <v>367.20000000000005</v>
      </c>
      <c r="J203" s="350"/>
      <c r="K203" s="345">
        <f t="shared" si="13"/>
        <v>0</v>
      </c>
    </row>
    <row r="204" spans="2:11" ht="13.5" thickBot="1">
      <c r="B204" s="53">
        <v>1235373</v>
      </c>
      <c r="C204" s="54" t="s">
        <v>823</v>
      </c>
      <c r="D204" s="55"/>
      <c r="E204" s="56"/>
      <c r="F204" s="33">
        <v>12.6</v>
      </c>
      <c r="G204" s="151">
        <f t="shared" si="14"/>
        <v>856.8</v>
      </c>
      <c r="H204" s="347">
        <f aca="true" t="shared" si="15" ref="H204:H267">$H$7</f>
        <v>0</v>
      </c>
      <c r="I204" s="345">
        <f t="shared" si="12"/>
        <v>856.8</v>
      </c>
      <c r="J204" s="350"/>
      <c r="K204" s="345">
        <f t="shared" si="13"/>
        <v>0</v>
      </c>
    </row>
    <row r="205" spans="2:11" ht="12.75">
      <c r="B205" s="57"/>
      <c r="G205" s="151">
        <f t="shared" si="14"/>
        <v>0</v>
      </c>
      <c r="H205" s="347">
        <f t="shared" si="15"/>
        <v>0</v>
      </c>
      <c r="I205" s="345">
        <f t="shared" si="12"/>
        <v>0</v>
      </c>
      <c r="J205" s="350"/>
      <c r="K205" s="345">
        <f t="shared" si="13"/>
        <v>0</v>
      </c>
    </row>
    <row r="206" spans="2:11" ht="15.75" thickBot="1">
      <c r="B206" s="384" t="s">
        <v>852</v>
      </c>
      <c r="C206" s="384"/>
      <c r="D206" s="384"/>
      <c r="E206" s="384"/>
      <c r="G206" s="151">
        <f t="shared" si="14"/>
        <v>0</v>
      </c>
      <c r="H206" s="347">
        <f t="shared" si="15"/>
        <v>0</v>
      </c>
      <c r="I206" s="345">
        <f t="shared" si="12"/>
        <v>0</v>
      </c>
      <c r="J206" s="350"/>
      <c r="K206" s="345">
        <f t="shared" si="13"/>
        <v>0</v>
      </c>
    </row>
    <row r="207" spans="2:11" ht="13.5" thickBot="1">
      <c r="B207" s="3" t="s">
        <v>718</v>
      </c>
      <c r="C207" s="4" t="s">
        <v>650</v>
      </c>
      <c r="D207" s="67"/>
      <c r="E207" s="68"/>
      <c r="F207" s="38" t="s">
        <v>605</v>
      </c>
      <c r="G207" s="151"/>
      <c r="H207" s="347">
        <f t="shared" si="15"/>
        <v>0</v>
      </c>
      <c r="I207" s="345">
        <f t="shared" si="12"/>
        <v>0</v>
      </c>
      <c r="J207" s="350"/>
      <c r="K207" s="345">
        <f t="shared" si="13"/>
        <v>0</v>
      </c>
    </row>
    <row r="208" spans="2:11" ht="16.5">
      <c r="B208" s="39" t="s">
        <v>853</v>
      </c>
      <c r="C208" s="69" t="s">
        <v>615</v>
      </c>
      <c r="D208" s="70"/>
      <c r="E208" s="71"/>
      <c r="F208" s="43">
        <v>4.65</v>
      </c>
      <c r="G208" s="151">
        <f t="shared" si="14"/>
        <v>316.20000000000005</v>
      </c>
      <c r="H208" s="347">
        <f t="shared" si="15"/>
        <v>0</v>
      </c>
      <c r="I208" s="345">
        <f t="shared" si="12"/>
        <v>316.20000000000005</v>
      </c>
      <c r="J208" s="350"/>
      <c r="K208" s="345">
        <f t="shared" si="13"/>
        <v>0</v>
      </c>
    </row>
    <row r="209" spans="2:11" ht="16.5">
      <c r="B209" s="44" t="s">
        <v>854</v>
      </c>
      <c r="C209" s="14" t="s">
        <v>616</v>
      </c>
      <c r="D209" s="15"/>
      <c r="E209" s="16"/>
      <c r="F209" s="17">
        <v>5.35</v>
      </c>
      <c r="G209" s="151">
        <f t="shared" si="14"/>
        <v>363.79999999999995</v>
      </c>
      <c r="H209" s="347">
        <f t="shared" si="15"/>
        <v>0</v>
      </c>
      <c r="I209" s="345">
        <f t="shared" si="12"/>
        <v>363.79999999999995</v>
      </c>
      <c r="J209" s="350"/>
      <c r="K209" s="345">
        <f t="shared" si="13"/>
        <v>0</v>
      </c>
    </row>
    <row r="210" spans="2:11" ht="16.5">
      <c r="B210" s="44" t="s">
        <v>855</v>
      </c>
      <c r="C210" s="14" t="s">
        <v>617</v>
      </c>
      <c r="D210" s="15"/>
      <c r="E210" s="16"/>
      <c r="F210" s="17">
        <v>4.3</v>
      </c>
      <c r="G210" s="151">
        <f t="shared" si="14"/>
        <v>292.4</v>
      </c>
      <c r="H210" s="347">
        <f t="shared" si="15"/>
        <v>0</v>
      </c>
      <c r="I210" s="345">
        <f t="shared" si="12"/>
        <v>292.4</v>
      </c>
      <c r="J210" s="350"/>
      <c r="K210" s="345">
        <f t="shared" si="13"/>
        <v>0</v>
      </c>
    </row>
    <row r="211" spans="2:11" ht="16.5">
      <c r="B211" s="44" t="s">
        <v>856</v>
      </c>
      <c r="C211" s="14" t="s">
        <v>618</v>
      </c>
      <c r="D211" s="15"/>
      <c r="E211" s="16"/>
      <c r="F211" s="17">
        <v>5.35</v>
      </c>
      <c r="G211" s="151">
        <f t="shared" si="14"/>
        <v>363.79999999999995</v>
      </c>
      <c r="H211" s="347">
        <f t="shared" si="15"/>
        <v>0</v>
      </c>
      <c r="I211" s="345">
        <f t="shared" si="12"/>
        <v>363.79999999999995</v>
      </c>
      <c r="J211" s="350"/>
      <c r="K211" s="345">
        <f t="shared" si="13"/>
        <v>0</v>
      </c>
    </row>
    <row r="212" spans="2:11" ht="12.75">
      <c r="B212" s="223" t="s">
        <v>489</v>
      </c>
      <c r="C212" s="224" t="s">
        <v>490</v>
      </c>
      <c r="D212" s="225"/>
      <c r="E212" s="226"/>
      <c r="F212" s="222">
        <v>10</v>
      </c>
      <c r="G212" s="151">
        <f t="shared" si="14"/>
        <v>680</v>
      </c>
      <c r="H212" s="347">
        <f t="shared" si="15"/>
        <v>0</v>
      </c>
      <c r="I212" s="345">
        <f t="shared" si="12"/>
        <v>680</v>
      </c>
      <c r="J212" s="350"/>
      <c r="K212" s="345">
        <f t="shared" si="13"/>
        <v>0</v>
      </c>
    </row>
    <row r="213" spans="2:11" ht="12.75" customHeight="1">
      <c r="B213" s="223" t="s">
        <v>489</v>
      </c>
      <c r="C213" s="224" t="s">
        <v>857</v>
      </c>
      <c r="D213" s="225"/>
      <c r="E213" s="226"/>
      <c r="F213" s="222">
        <v>18</v>
      </c>
      <c r="G213" s="151">
        <f t="shared" si="14"/>
        <v>1224</v>
      </c>
      <c r="H213" s="347">
        <f t="shared" si="15"/>
        <v>0</v>
      </c>
      <c r="I213" s="345">
        <f t="shared" si="12"/>
        <v>1224</v>
      </c>
      <c r="J213" s="350"/>
      <c r="K213" s="345">
        <f t="shared" si="13"/>
        <v>0</v>
      </c>
    </row>
    <row r="214" spans="2:11" ht="12.75">
      <c r="B214" s="213" t="s">
        <v>858</v>
      </c>
      <c r="C214" s="14" t="s">
        <v>859</v>
      </c>
      <c r="D214" s="15"/>
      <c r="E214" s="16"/>
      <c r="F214" s="17">
        <v>21</v>
      </c>
      <c r="G214" s="151">
        <f t="shared" si="14"/>
        <v>1428</v>
      </c>
      <c r="H214" s="347">
        <f t="shared" si="15"/>
        <v>0</v>
      </c>
      <c r="I214" s="345">
        <f t="shared" si="12"/>
        <v>1428</v>
      </c>
      <c r="J214" s="350"/>
      <c r="K214" s="345">
        <f t="shared" si="13"/>
        <v>0</v>
      </c>
    </row>
    <row r="215" spans="2:11" ht="12.75">
      <c r="B215" s="44" t="s">
        <v>860</v>
      </c>
      <c r="C215" s="14" t="s">
        <v>861</v>
      </c>
      <c r="D215" s="15"/>
      <c r="E215" s="16"/>
      <c r="F215" s="17">
        <v>10</v>
      </c>
      <c r="G215" s="151">
        <f t="shared" si="14"/>
        <v>680</v>
      </c>
      <c r="H215" s="347">
        <f t="shared" si="15"/>
        <v>0</v>
      </c>
      <c r="I215" s="345">
        <f t="shared" si="12"/>
        <v>680</v>
      </c>
      <c r="J215" s="350"/>
      <c r="K215" s="345">
        <f t="shared" si="13"/>
        <v>0</v>
      </c>
    </row>
    <row r="216" spans="2:11" ht="13.5" thickBot="1">
      <c r="B216" s="45" t="s">
        <v>860</v>
      </c>
      <c r="C216" s="30" t="s">
        <v>862</v>
      </c>
      <c r="D216" s="31"/>
      <c r="E216" s="32"/>
      <c r="F216" s="33">
        <v>40</v>
      </c>
      <c r="G216" s="151">
        <f t="shared" si="14"/>
        <v>2720</v>
      </c>
      <c r="H216" s="347">
        <f t="shared" si="15"/>
        <v>0</v>
      </c>
      <c r="I216" s="345">
        <f t="shared" si="12"/>
        <v>2720</v>
      </c>
      <c r="J216" s="350"/>
      <c r="K216" s="345">
        <f t="shared" si="13"/>
        <v>0</v>
      </c>
    </row>
    <row r="217" spans="7:11" ht="12.75">
      <c r="G217" s="151">
        <f t="shared" si="14"/>
        <v>0</v>
      </c>
      <c r="H217" s="347">
        <f t="shared" si="15"/>
        <v>0</v>
      </c>
      <c r="I217" s="345">
        <f t="shared" si="12"/>
        <v>0</v>
      </c>
      <c r="J217" s="350"/>
      <c r="K217" s="345">
        <f t="shared" si="13"/>
        <v>0</v>
      </c>
    </row>
    <row r="218" spans="2:11" ht="15.75" thickBot="1">
      <c r="B218" s="384" t="s">
        <v>863</v>
      </c>
      <c r="C218" s="384"/>
      <c r="D218" s="384"/>
      <c r="E218" s="384"/>
      <c r="G218" s="151">
        <f t="shared" si="14"/>
        <v>0</v>
      </c>
      <c r="H218" s="347">
        <f t="shared" si="15"/>
        <v>0</v>
      </c>
      <c r="I218" s="345">
        <f t="shared" si="12"/>
        <v>0</v>
      </c>
      <c r="J218" s="350"/>
      <c r="K218" s="345">
        <f t="shared" si="13"/>
        <v>0</v>
      </c>
    </row>
    <row r="219" spans="2:11" ht="15" thickBot="1">
      <c r="B219" s="3" t="s">
        <v>718</v>
      </c>
      <c r="C219" s="4" t="s">
        <v>650</v>
      </c>
      <c r="D219" s="5"/>
      <c r="E219" s="6"/>
      <c r="F219" s="38" t="s">
        <v>605</v>
      </c>
      <c r="G219" s="151"/>
      <c r="H219" s="347">
        <f t="shared" si="15"/>
        <v>0</v>
      </c>
      <c r="I219" s="345">
        <f t="shared" si="12"/>
        <v>0</v>
      </c>
      <c r="J219" s="350"/>
      <c r="K219" s="345">
        <f t="shared" si="13"/>
        <v>0</v>
      </c>
    </row>
    <row r="220" spans="2:11" ht="16.5">
      <c r="B220" s="201" t="s">
        <v>864</v>
      </c>
      <c r="C220" s="202" t="s">
        <v>626</v>
      </c>
      <c r="D220" s="203"/>
      <c r="E220" s="204"/>
      <c r="F220" s="90">
        <v>8.5</v>
      </c>
      <c r="G220" s="151">
        <f t="shared" si="14"/>
        <v>578</v>
      </c>
      <c r="H220" s="347">
        <f t="shared" si="15"/>
        <v>0</v>
      </c>
      <c r="I220" s="345">
        <f t="shared" si="12"/>
        <v>578</v>
      </c>
      <c r="J220" s="350"/>
      <c r="K220" s="345">
        <f t="shared" si="13"/>
        <v>0</v>
      </c>
    </row>
    <row r="221" spans="2:11" ht="12.75">
      <c r="B221" s="44" t="s">
        <v>865</v>
      </c>
      <c r="C221" s="14" t="s">
        <v>866</v>
      </c>
      <c r="D221" s="15"/>
      <c r="E221" s="16"/>
      <c r="F221" s="17">
        <v>10</v>
      </c>
      <c r="G221" s="151">
        <f t="shared" si="14"/>
        <v>680</v>
      </c>
      <c r="H221" s="347">
        <f t="shared" si="15"/>
        <v>0</v>
      </c>
      <c r="I221" s="345">
        <f t="shared" si="12"/>
        <v>680</v>
      </c>
      <c r="J221" s="350"/>
      <c r="K221" s="345">
        <f t="shared" si="13"/>
        <v>0</v>
      </c>
    </row>
    <row r="222" spans="2:11" ht="16.5">
      <c r="B222" s="44" t="s">
        <v>867</v>
      </c>
      <c r="C222" s="14" t="s">
        <v>627</v>
      </c>
      <c r="D222" s="15"/>
      <c r="E222" s="16"/>
      <c r="F222" s="17">
        <v>1.15</v>
      </c>
      <c r="G222" s="151">
        <f t="shared" si="14"/>
        <v>78.19999999999999</v>
      </c>
      <c r="H222" s="347">
        <f t="shared" si="15"/>
        <v>0</v>
      </c>
      <c r="I222" s="345">
        <f t="shared" si="12"/>
        <v>78.19999999999999</v>
      </c>
      <c r="J222" s="350"/>
      <c r="K222" s="345">
        <f t="shared" si="13"/>
        <v>0</v>
      </c>
    </row>
    <row r="223" spans="2:11" ht="12.75">
      <c r="B223" s="44" t="s">
        <v>868</v>
      </c>
      <c r="C223" s="14" t="s">
        <v>577</v>
      </c>
      <c r="D223" s="15"/>
      <c r="E223" s="16"/>
      <c r="F223" s="17">
        <v>40</v>
      </c>
      <c r="G223" s="151">
        <f t="shared" si="14"/>
        <v>2720</v>
      </c>
      <c r="H223" s="347">
        <f t="shared" si="15"/>
        <v>0</v>
      </c>
      <c r="I223" s="345">
        <f t="shared" si="12"/>
        <v>2720</v>
      </c>
      <c r="J223" s="350"/>
      <c r="K223" s="345">
        <f t="shared" si="13"/>
        <v>0</v>
      </c>
    </row>
    <row r="224" spans="2:11" ht="12.75" customHeight="1">
      <c r="B224" s="44" t="s">
        <v>869</v>
      </c>
      <c r="C224" s="14" t="s">
        <v>278</v>
      </c>
      <c r="D224" s="15"/>
      <c r="E224" s="16"/>
      <c r="F224" s="17">
        <v>170</v>
      </c>
      <c r="G224" s="151">
        <f t="shared" si="14"/>
        <v>11560</v>
      </c>
      <c r="H224" s="347">
        <f t="shared" si="15"/>
        <v>0</v>
      </c>
      <c r="I224" s="345">
        <f t="shared" si="12"/>
        <v>11560</v>
      </c>
      <c r="J224" s="350"/>
      <c r="K224" s="345">
        <f t="shared" si="13"/>
        <v>0</v>
      </c>
    </row>
    <row r="225" spans="2:11" ht="12.75">
      <c r="B225" s="212" t="s">
        <v>870</v>
      </c>
      <c r="C225" s="197" t="s">
        <v>871</v>
      </c>
      <c r="D225" s="198"/>
      <c r="E225" s="199"/>
      <c r="F225" s="200">
        <v>36</v>
      </c>
      <c r="G225" s="151">
        <f t="shared" si="14"/>
        <v>2448</v>
      </c>
      <c r="H225" s="347">
        <f t="shared" si="15"/>
        <v>0</v>
      </c>
      <c r="I225" s="345">
        <f t="shared" si="12"/>
        <v>2448</v>
      </c>
      <c r="J225" s="350"/>
      <c r="K225" s="345">
        <f t="shared" si="13"/>
        <v>0</v>
      </c>
    </row>
    <row r="226" spans="2:11" ht="12.75">
      <c r="B226" s="211" t="s">
        <v>578</v>
      </c>
      <c r="C226" s="14" t="s">
        <v>580</v>
      </c>
      <c r="D226" s="15"/>
      <c r="E226" s="16"/>
      <c r="F226" s="210">
        <v>20</v>
      </c>
      <c r="G226" s="151">
        <f t="shared" si="14"/>
        <v>1360</v>
      </c>
      <c r="H226" s="347">
        <f t="shared" si="15"/>
        <v>0</v>
      </c>
      <c r="I226" s="345">
        <f t="shared" si="12"/>
        <v>1360</v>
      </c>
      <c r="J226" s="350"/>
      <c r="K226" s="345">
        <f t="shared" si="13"/>
        <v>0</v>
      </c>
    </row>
    <row r="227" spans="2:11" ht="12.75">
      <c r="B227" s="211" t="s">
        <v>579</v>
      </c>
      <c r="C227" s="14" t="s">
        <v>581</v>
      </c>
      <c r="D227" s="15"/>
      <c r="E227" s="16"/>
      <c r="F227" s="210">
        <v>8</v>
      </c>
      <c r="G227" s="151">
        <f t="shared" si="14"/>
        <v>544</v>
      </c>
      <c r="H227" s="347">
        <f t="shared" si="15"/>
        <v>0</v>
      </c>
      <c r="I227" s="345">
        <f t="shared" si="12"/>
        <v>544</v>
      </c>
      <c r="J227" s="350"/>
      <c r="K227" s="345">
        <f t="shared" si="13"/>
        <v>0</v>
      </c>
    </row>
    <row r="228" spans="2:11" ht="13.5" thickBot="1">
      <c r="B228" s="205"/>
      <c r="C228" s="208"/>
      <c r="D228" s="206"/>
      <c r="E228" s="207"/>
      <c r="F228" s="209"/>
      <c r="G228" s="151">
        <f t="shared" si="14"/>
        <v>0</v>
      </c>
      <c r="H228" s="347">
        <f t="shared" si="15"/>
        <v>0</v>
      </c>
      <c r="I228" s="345">
        <f t="shared" si="12"/>
        <v>0</v>
      </c>
      <c r="J228" s="350"/>
      <c r="K228" s="345">
        <f t="shared" si="13"/>
        <v>0</v>
      </c>
    </row>
    <row r="229" spans="2:11" ht="15.75" thickBot="1">
      <c r="B229" s="384" t="s">
        <v>872</v>
      </c>
      <c r="C229" s="384"/>
      <c r="D229" s="384"/>
      <c r="E229" s="384"/>
      <c r="G229" s="151">
        <f t="shared" si="14"/>
        <v>0</v>
      </c>
      <c r="H229" s="347">
        <f t="shared" si="15"/>
        <v>0</v>
      </c>
      <c r="I229" s="345">
        <f t="shared" si="12"/>
        <v>0</v>
      </c>
      <c r="J229" s="350"/>
      <c r="K229" s="345">
        <f t="shared" si="13"/>
        <v>0</v>
      </c>
    </row>
    <row r="230" spans="2:11" ht="15" thickBot="1">
      <c r="B230" s="3" t="s">
        <v>718</v>
      </c>
      <c r="C230" s="4" t="s">
        <v>719</v>
      </c>
      <c r="D230" s="5"/>
      <c r="E230" s="6"/>
      <c r="F230" s="38" t="s">
        <v>605</v>
      </c>
      <c r="G230" s="151"/>
      <c r="H230" s="347">
        <f t="shared" si="15"/>
        <v>0</v>
      </c>
      <c r="I230" s="345">
        <f t="shared" si="12"/>
        <v>0</v>
      </c>
      <c r="J230" s="350"/>
      <c r="K230" s="345">
        <f t="shared" si="13"/>
        <v>0</v>
      </c>
    </row>
    <row r="231" spans="2:11" ht="12.75">
      <c r="B231" s="39" t="s">
        <v>873</v>
      </c>
      <c r="C231" s="69" t="s">
        <v>609</v>
      </c>
      <c r="D231" s="70"/>
      <c r="E231" s="71"/>
      <c r="F231" s="43">
        <v>20</v>
      </c>
      <c r="G231" s="151">
        <f t="shared" si="14"/>
        <v>1360</v>
      </c>
      <c r="H231" s="347">
        <f t="shared" si="15"/>
        <v>0</v>
      </c>
      <c r="I231" s="345">
        <f t="shared" si="12"/>
        <v>1360</v>
      </c>
      <c r="J231" s="350"/>
      <c r="K231" s="345">
        <f t="shared" si="13"/>
        <v>0</v>
      </c>
    </row>
    <row r="232" spans="2:11" ht="12.75">
      <c r="B232" s="44" t="s">
        <v>874</v>
      </c>
      <c r="C232" s="14" t="s">
        <v>628</v>
      </c>
      <c r="D232" s="15"/>
      <c r="E232" s="16"/>
      <c r="F232" s="17">
        <v>24</v>
      </c>
      <c r="G232" s="151">
        <f t="shared" si="14"/>
        <v>1632</v>
      </c>
      <c r="H232" s="347">
        <f t="shared" si="15"/>
        <v>0</v>
      </c>
      <c r="I232" s="345">
        <f t="shared" si="12"/>
        <v>1632</v>
      </c>
      <c r="J232" s="350"/>
      <c r="K232" s="345">
        <f t="shared" si="13"/>
        <v>0</v>
      </c>
    </row>
    <row r="233" spans="2:11" ht="12.75">
      <c r="B233" s="196" t="s">
        <v>582</v>
      </c>
      <c r="C233" s="197" t="s">
        <v>583</v>
      </c>
      <c r="D233" s="198"/>
      <c r="E233" s="199"/>
      <c r="F233" s="200">
        <v>8</v>
      </c>
      <c r="G233" s="151">
        <f t="shared" si="14"/>
        <v>544</v>
      </c>
      <c r="H233" s="347">
        <f t="shared" si="15"/>
        <v>0</v>
      </c>
      <c r="I233" s="345">
        <f t="shared" si="12"/>
        <v>544</v>
      </c>
      <c r="J233" s="350"/>
      <c r="K233" s="345">
        <f t="shared" si="13"/>
        <v>0</v>
      </c>
    </row>
    <row r="234" spans="2:11" ht="13.5" thickBot="1">
      <c r="B234" s="45" t="s">
        <v>875</v>
      </c>
      <c r="C234" s="30" t="s">
        <v>876</v>
      </c>
      <c r="D234" s="31"/>
      <c r="E234" s="32"/>
      <c r="F234" s="33">
        <v>20</v>
      </c>
      <c r="G234" s="151">
        <f t="shared" si="14"/>
        <v>1360</v>
      </c>
      <c r="H234" s="347">
        <f t="shared" si="15"/>
        <v>0</v>
      </c>
      <c r="I234" s="345">
        <f t="shared" si="12"/>
        <v>1360</v>
      </c>
      <c r="J234" s="350"/>
      <c r="K234" s="345">
        <f t="shared" si="13"/>
        <v>0</v>
      </c>
    </row>
    <row r="235" spans="2:11" ht="12.75">
      <c r="B235" s="72"/>
      <c r="G235" s="151">
        <f t="shared" si="14"/>
        <v>0</v>
      </c>
      <c r="H235" s="347">
        <f t="shared" si="15"/>
        <v>0</v>
      </c>
      <c r="I235" s="345">
        <f t="shared" si="12"/>
        <v>0</v>
      </c>
      <c r="J235" s="350"/>
      <c r="K235" s="345">
        <f t="shared" si="13"/>
        <v>0</v>
      </c>
    </row>
    <row r="236" spans="2:11" ht="12.75" customHeight="1" thickBot="1">
      <c r="B236" s="384" t="s">
        <v>885</v>
      </c>
      <c r="C236" s="384"/>
      <c r="D236" s="384"/>
      <c r="E236" s="384"/>
      <c r="G236" s="151">
        <f t="shared" si="14"/>
        <v>0</v>
      </c>
      <c r="H236" s="347">
        <f t="shared" si="15"/>
        <v>0</v>
      </c>
      <c r="I236" s="345">
        <f t="shared" si="12"/>
        <v>0</v>
      </c>
      <c r="J236" s="350"/>
      <c r="K236" s="345">
        <f t="shared" si="13"/>
        <v>0</v>
      </c>
    </row>
    <row r="237" spans="2:11" ht="15" thickBot="1">
      <c r="B237" s="3" t="s">
        <v>718</v>
      </c>
      <c r="C237" s="4" t="s">
        <v>719</v>
      </c>
      <c r="D237" s="5"/>
      <c r="E237" s="6"/>
      <c r="F237" s="38" t="s">
        <v>605</v>
      </c>
      <c r="G237" s="151"/>
      <c r="H237" s="347">
        <f t="shared" si="15"/>
        <v>0</v>
      </c>
      <c r="I237" s="345">
        <f t="shared" si="12"/>
        <v>0</v>
      </c>
      <c r="J237" s="350"/>
      <c r="K237" s="345">
        <f t="shared" si="13"/>
        <v>0</v>
      </c>
    </row>
    <row r="238" spans="2:11" ht="12.75">
      <c r="B238" s="39" t="s">
        <v>886</v>
      </c>
      <c r="C238" s="69" t="s">
        <v>887</v>
      </c>
      <c r="D238" s="70"/>
      <c r="E238" s="71"/>
      <c r="F238" s="43">
        <v>104</v>
      </c>
      <c r="G238" s="151">
        <f t="shared" si="14"/>
        <v>7072</v>
      </c>
      <c r="H238" s="347">
        <f t="shared" si="15"/>
        <v>0</v>
      </c>
      <c r="I238" s="345">
        <f t="shared" si="12"/>
        <v>7072</v>
      </c>
      <c r="J238" s="350"/>
      <c r="K238" s="345">
        <f t="shared" si="13"/>
        <v>0</v>
      </c>
    </row>
    <row r="239" spans="2:11" ht="12.75">
      <c r="B239" s="233" t="s">
        <v>452</v>
      </c>
      <c r="C239" s="215" t="s">
        <v>453</v>
      </c>
      <c r="D239" s="221"/>
      <c r="E239" s="219"/>
      <c r="F239" s="222">
        <v>2</v>
      </c>
      <c r="G239" s="151">
        <f t="shared" si="14"/>
        <v>136</v>
      </c>
      <c r="H239" s="347">
        <f t="shared" si="15"/>
        <v>0</v>
      </c>
      <c r="I239" s="345">
        <f t="shared" si="12"/>
        <v>136</v>
      </c>
      <c r="J239" s="350"/>
      <c r="K239" s="345">
        <f t="shared" si="13"/>
        <v>0</v>
      </c>
    </row>
    <row r="240" spans="2:11" ht="12.75">
      <c r="B240" s="44" t="s">
        <v>888</v>
      </c>
      <c r="C240" s="14" t="s">
        <v>889</v>
      </c>
      <c r="D240" s="15"/>
      <c r="E240" s="16"/>
      <c r="F240" s="17">
        <v>3.5</v>
      </c>
      <c r="G240" s="151">
        <f t="shared" si="14"/>
        <v>238</v>
      </c>
      <c r="H240" s="347">
        <f t="shared" si="15"/>
        <v>0</v>
      </c>
      <c r="I240" s="345">
        <f t="shared" si="12"/>
        <v>238</v>
      </c>
      <c r="J240" s="350"/>
      <c r="K240" s="345">
        <f t="shared" si="13"/>
        <v>0</v>
      </c>
    </row>
    <row r="241" spans="2:11" ht="12.75">
      <c r="B241" s="223" t="s">
        <v>454</v>
      </c>
      <c r="C241" s="224" t="s">
        <v>455</v>
      </c>
      <c r="D241" s="225"/>
      <c r="E241" s="226"/>
      <c r="F241" s="222">
        <v>150</v>
      </c>
      <c r="G241" s="151">
        <f t="shared" si="14"/>
        <v>10200</v>
      </c>
      <c r="H241" s="347">
        <f t="shared" si="15"/>
        <v>0</v>
      </c>
      <c r="I241" s="345">
        <f t="shared" si="12"/>
        <v>10200</v>
      </c>
      <c r="J241" s="350"/>
      <c r="K241" s="345">
        <f t="shared" si="13"/>
        <v>0</v>
      </c>
    </row>
    <row r="242" spans="2:11" ht="12.75">
      <c r="B242" s="213" t="s">
        <v>890</v>
      </c>
      <c r="C242" s="240" t="s">
        <v>891</v>
      </c>
      <c r="D242" s="241"/>
      <c r="E242" s="242"/>
      <c r="F242" s="73">
        <v>80</v>
      </c>
      <c r="G242" s="151">
        <f t="shared" si="14"/>
        <v>5440</v>
      </c>
      <c r="H242" s="347">
        <f t="shared" si="15"/>
        <v>0</v>
      </c>
      <c r="I242" s="345">
        <f t="shared" si="12"/>
        <v>5440</v>
      </c>
      <c r="J242" s="350"/>
      <c r="K242" s="345">
        <f t="shared" si="13"/>
        <v>0</v>
      </c>
    </row>
    <row r="243" spans="2:11" ht="12.75">
      <c r="B243" s="235" t="s">
        <v>456</v>
      </c>
      <c r="C243" s="236" t="s">
        <v>457</v>
      </c>
      <c r="D243" s="237"/>
      <c r="E243" s="238"/>
      <c r="F243" s="239">
        <v>145</v>
      </c>
      <c r="G243" s="151">
        <f t="shared" si="14"/>
        <v>9860</v>
      </c>
      <c r="H243" s="347">
        <f t="shared" si="15"/>
        <v>0</v>
      </c>
      <c r="I243" s="345">
        <f t="shared" si="12"/>
        <v>9860</v>
      </c>
      <c r="J243" s="350"/>
      <c r="K243" s="345">
        <f t="shared" si="13"/>
        <v>0</v>
      </c>
    </row>
    <row r="244" spans="2:11" ht="12.75" customHeight="1" thickBot="1">
      <c r="B244" s="45" t="s">
        <v>238</v>
      </c>
      <c r="C244" s="30" t="s">
        <v>239</v>
      </c>
      <c r="D244" s="31"/>
      <c r="E244" s="32"/>
      <c r="F244" s="33">
        <v>130</v>
      </c>
      <c r="G244" s="151">
        <f t="shared" si="14"/>
        <v>8840</v>
      </c>
      <c r="H244" s="347">
        <f t="shared" si="15"/>
        <v>0</v>
      </c>
      <c r="I244" s="345">
        <f t="shared" si="12"/>
        <v>8840</v>
      </c>
      <c r="J244" s="350"/>
      <c r="K244" s="345">
        <f t="shared" si="13"/>
        <v>0</v>
      </c>
    </row>
    <row r="245" spans="2:11" ht="12.75">
      <c r="B245" s="72"/>
      <c r="G245" s="151">
        <f t="shared" si="14"/>
        <v>0</v>
      </c>
      <c r="H245" s="347">
        <f t="shared" si="15"/>
        <v>0</v>
      </c>
      <c r="I245" s="345">
        <f t="shared" si="12"/>
        <v>0</v>
      </c>
      <c r="J245" s="350"/>
      <c r="K245" s="345">
        <f t="shared" si="13"/>
        <v>0</v>
      </c>
    </row>
    <row r="246" spans="2:11" ht="15.75" thickBot="1">
      <c r="B246" s="384" t="s">
        <v>892</v>
      </c>
      <c r="C246" s="384"/>
      <c r="D246" s="384"/>
      <c r="E246" s="384"/>
      <c r="G246" s="151">
        <f t="shared" si="14"/>
        <v>0</v>
      </c>
      <c r="H246" s="347">
        <f t="shared" si="15"/>
        <v>0</v>
      </c>
      <c r="I246" s="345">
        <f t="shared" si="12"/>
        <v>0</v>
      </c>
      <c r="J246" s="350"/>
      <c r="K246" s="345">
        <f t="shared" si="13"/>
        <v>0</v>
      </c>
    </row>
    <row r="247" spans="2:11" ht="15" thickBot="1">
      <c r="B247" s="74" t="s">
        <v>718</v>
      </c>
      <c r="C247" s="75" t="s">
        <v>719</v>
      </c>
      <c r="D247" s="5"/>
      <c r="E247" s="6"/>
      <c r="F247" s="38" t="s">
        <v>605</v>
      </c>
      <c r="G247" s="151"/>
      <c r="H247" s="347">
        <f t="shared" si="15"/>
        <v>0</v>
      </c>
      <c r="I247" s="345">
        <f t="shared" si="12"/>
        <v>0</v>
      </c>
      <c r="J247" s="350"/>
      <c r="K247" s="345">
        <f t="shared" si="13"/>
        <v>0</v>
      </c>
    </row>
    <row r="248" spans="2:11" ht="12.75">
      <c r="B248" s="39" t="s">
        <v>893</v>
      </c>
      <c r="C248" s="69" t="s">
        <v>894</v>
      </c>
      <c r="D248" s="70">
        <v>5.5</v>
      </c>
      <c r="E248" s="71"/>
      <c r="F248" s="43">
        <v>5.5</v>
      </c>
      <c r="G248" s="151">
        <f t="shared" si="14"/>
        <v>374</v>
      </c>
      <c r="H248" s="347">
        <f t="shared" si="15"/>
        <v>0</v>
      </c>
      <c r="I248" s="345">
        <f t="shared" si="12"/>
        <v>374</v>
      </c>
      <c r="J248" s="350"/>
      <c r="K248" s="345">
        <f t="shared" si="13"/>
        <v>0</v>
      </c>
    </row>
    <row r="249" spans="2:11" ht="12.75">
      <c r="B249" s="44">
        <v>2803</v>
      </c>
      <c r="C249" s="14" t="s">
        <v>240</v>
      </c>
      <c r="D249" s="15">
        <v>1.5</v>
      </c>
      <c r="E249" s="16"/>
      <c r="F249" s="17">
        <v>1.5</v>
      </c>
      <c r="G249" s="151">
        <f t="shared" si="14"/>
        <v>102</v>
      </c>
      <c r="H249" s="347">
        <f t="shared" si="15"/>
        <v>0</v>
      </c>
      <c r="I249" s="345">
        <f t="shared" si="12"/>
        <v>102</v>
      </c>
      <c r="J249" s="350"/>
      <c r="K249" s="345">
        <f t="shared" si="13"/>
        <v>0</v>
      </c>
    </row>
    <row r="250" spans="2:11" ht="12.75">
      <c r="B250" s="223" t="s">
        <v>458</v>
      </c>
      <c r="C250" s="224" t="s">
        <v>459</v>
      </c>
      <c r="D250" s="225"/>
      <c r="E250" s="226"/>
      <c r="F250" s="222">
        <v>1.5</v>
      </c>
      <c r="G250" s="151">
        <f t="shared" si="14"/>
        <v>102</v>
      </c>
      <c r="H250" s="347">
        <f t="shared" si="15"/>
        <v>0</v>
      </c>
      <c r="I250" s="345">
        <f t="shared" si="12"/>
        <v>102</v>
      </c>
      <c r="J250" s="350"/>
      <c r="K250" s="345">
        <f t="shared" si="13"/>
        <v>0</v>
      </c>
    </row>
    <row r="251" spans="2:11" ht="12.75">
      <c r="B251" s="44">
        <v>2807</v>
      </c>
      <c r="C251" s="14" t="s">
        <v>241</v>
      </c>
      <c r="D251" s="15">
        <v>2</v>
      </c>
      <c r="E251" s="16"/>
      <c r="F251" s="17">
        <v>2</v>
      </c>
      <c r="G251" s="151">
        <f t="shared" si="14"/>
        <v>136</v>
      </c>
      <c r="H251" s="347">
        <f t="shared" si="15"/>
        <v>0</v>
      </c>
      <c r="I251" s="345">
        <f t="shared" si="12"/>
        <v>136</v>
      </c>
      <c r="J251" s="350"/>
      <c r="K251" s="345">
        <f t="shared" si="13"/>
        <v>0</v>
      </c>
    </row>
    <row r="252" spans="2:11" ht="12.75">
      <c r="B252" s="44" t="s">
        <v>895</v>
      </c>
      <c r="C252" s="14" t="s">
        <v>896</v>
      </c>
      <c r="D252" s="15">
        <v>92</v>
      </c>
      <c r="E252" s="16"/>
      <c r="F252" s="17">
        <v>92</v>
      </c>
      <c r="G252" s="151">
        <f t="shared" si="14"/>
        <v>6256</v>
      </c>
      <c r="H252" s="347">
        <f t="shared" si="15"/>
        <v>0</v>
      </c>
      <c r="I252" s="345">
        <f t="shared" si="12"/>
        <v>6256</v>
      </c>
      <c r="J252" s="350"/>
      <c r="K252" s="345">
        <f t="shared" si="13"/>
        <v>0</v>
      </c>
    </row>
    <row r="253" spans="2:11" ht="12.75">
      <c r="B253" s="44" t="s">
        <v>897</v>
      </c>
      <c r="C253" s="14" t="s">
        <v>898</v>
      </c>
      <c r="D253" s="15">
        <v>123</v>
      </c>
      <c r="E253" s="16"/>
      <c r="F253" s="17">
        <v>123</v>
      </c>
      <c r="G253" s="151">
        <f t="shared" si="14"/>
        <v>8364</v>
      </c>
      <c r="H253" s="347">
        <f t="shared" si="15"/>
        <v>0</v>
      </c>
      <c r="I253" s="345">
        <f t="shared" si="12"/>
        <v>8364</v>
      </c>
      <c r="J253" s="350"/>
      <c r="K253" s="345">
        <f t="shared" si="13"/>
        <v>0</v>
      </c>
    </row>
    <row r="254" spans="2:11" ht="12.75">
      <c r="B254" s="44" t="s">
        <v>899</v>
      </c>
      <c r="C254" s="14" t="s">
        <v>900</v>
      </c>
      <c r="D254" s="15">
        <v>125</v>
      </c>
      <c r="E254" s="16"/>
      <c r="F254" s="17">
        <v>125</v>
      </c>
      <c r="G254" s="151">
        <f t="shared" si="14"/>
        <v>8500</v>
      </c>
      <c r="H254" s="347">
        <f t="shared" si="15"/>
        <v>0</v>
      </c>
      <c r="I254" s="345">
        <f t="shared" si="12"/>
        <v>8500</v>
      </c>
      <c r="J254" s="350"/>
      <c r="K254" s="345">
        <f t="shared" si="13"/>
        <v>0</v>
      </c>
    </row>
    <row r="255" spans="2:11" ht="12.75" customHeight="1">
      <c r="B255" s="44" t="s">
        <v>901</v>
      </c>
      <c r="C255" s="14" t="s">
        <v>902</v>
      </c>
      <c r="D255" s="15">
        <v>134</v>
      </c>
      <c r="E255" s="16"/>
      <c r="F255" s="17">
        <v>134</v>
      </c>
      <c r="G255" s="151">
        <f t="shared" si="14"/>
        <v>9112</v>
      </c>
      <c r="H255" s="347">
        <f t="shared" si="15"/>
        <v>0</v>
      </c>
      <c r="I255" s="345">
        <f t="shared" si="12"/>
        <v>9112</v>
      </c>
      <c r="J255" s="350"/>
      <c r="K255" s="345">
        <f t="shared" si="13"/>
        <v>0</v>
      </c>
    </row>
    <row r="256" spans="2:11" ht="12.75">
      <c r="B256" s="44" t="s">
        <v>903</v>
      </c>
      <c r="C256" s="14" t="s">
        <v>904</v>
      </c>
      <c r="D256" s="15">
        <v>137</v>
      </c>
      <c r="E256" s="16"/>
      <c r="F256" s="17">
        <v>137</v>
      </c>
      <c r="G256" s="151">
        <f t="shared" si="14"/>
        <v>9316</v>
      </c>
      <c r="H256" s="347">
        <f t="shared" si="15"/>
        <v>0</v>
      </c>
      <c r="I256" s="345">
        <f t="shared" si="12"/>
        <v>9316</v>
      </c>
      <c r="J256" s="350"/>
      <c r="K256" s="345">
        <f t="shared" si="13"/>
        <v>0</v>
      </c>
    </row>
    <row r="257" spans="2:11" ht="12.75">
      <c r="B257" s="44" t="s">
        <v>905</v>
      </c>
      <c r="C257" s="14" t="s">
        <v>242</v>
      </c>
      <c r="D257" s="15">
        <v>76</v>
      </c>
      <c r="E257" s="16"/>
      <c r="F257" s="17">
        <v>76</v>
      </c>
      <c r="G257" s="151">
        <f t="shared" si="14"/>
        <v>5168</v>
      </c>
      <c r="H257" s="347">
        <f t="shared" si="15"/>
        <v>0</v>
      </c>
      <c r="I257" s="345">
        <f t="shared" si="12"/>
        <v>5168</v>
      </c>
      <c r="J257" s="350"/>
      <c r="K257" s="345">
        <f t="shared" si="13"/>
        <v>0</v>
      </c>
    </row>
    <row r="258" spans="2:11" ht="12.75">
      <c r="B258" s="44" t="s">
        <v>906</v>
      </c>
      <c r="C258" s="14" t="s">
        <v>243</v>
      </c>
      <c r="D258" s="15">
        <v>80</v>
      </c>
      <c r="E258" s="16"/>
      <c r="F258" s="17">
        <v>80</v>
      </c>
      <c r="G258" s="151">
        <f t="shared" si="14"/>
        <v>5440</v>
      </c>
      <c r="H258" s="347">
        <f t="shared" si="15"/>
        <v>0</v>
      </c>
      <c r="I258" s="345">
        <f t="shared" si="12"/>
        <v>5440</v>
      </c>
      <c r="J258" s="350"/>
      <c r="K258" s="345">
        <f t="shared" si="13"/>
        <v>0</v>
      </c>
    </row>
    <row r="259" spans="2:11" ht="12.75">
      <c r="B259" s="44" t="s">
        <v>907</v>
      </c>
      <c r="C259" s="14" t="s">
        <v>244</v>
      </c>
      <c r="D259" s="15">
        <v>92</v>
      </c>
      <c r="E259" s="16"/>
      <c r="F259" s="17">
        <v>92</v>
      </c>
      <c r="G259" s="151">
        <f t="shared" si="14"/>
        <v>6256</v>
      </c>
      <c r="H259" s="347">
        <f t="shared" si="15"/>
        <v>0</v>
      </c>
      <c r="I259" s="345">
        <f t="shared" si="12"/>
        <v>6256</v>
      </c>
      <c r="J259" s="350"/>
      <c r="K259" s="345">
        <f t="shared" si="13"/>
        <v>0</v>
      </c>
    </row>
    <row r="260" spans="2:11" ht="12.75">
      <c r="B260" s="223" t="s">
        <v>245</v>
      </c>
      <c r="C260" s="224" t="s">
        <v>460</v>
      </c>
      <c r="D260" s="225">
        <v>45</v>
      </c>
      <c r="E260" s="226"/>
      <c r="F260" s="222">
        <v>45</v>
      </c>
      <c r="G260" s="151">
        <f t="shared" si="14"/>
        <v>3060</v>
      </c>
      <c r="H260" s="347">
        <f t="shared" si="15"/>
        <v>0</v>
      </c>
      <c r="I260" s="345">
        <f t="shared" si="12"/>
        <v>3060</v>
      </c>
      <c r="J260" s="350"/>
      <c r="K260" s="345">
        <f t="shared" si="13"/>
        <v>0</v>
      </c>
    </row>
    <row r="261" spans="2:11" ht="12.75">
      <c r="B261" s="223" t="s">
        <v>908</v>
      </c>
      <c r="C261" s="224" t="s">
        <v>462</v>
      </c>
      <c r="D261" s="225">
        <v>55</v>
      </c>
      <c r="E261" s="226"/>
      <c r="F261" s="222">
        <v>55</v>
      </c>
      <c r="G261" s="151">
        <f t="shared" si="14"/>
        <v>3740</v>
      </c>
      <c r="H261" s="347">
        <f t="shared" si="15"/>
        <v>0</v>
      </c>
      <c r="I261" s="345">
        <f t="shared" si="12"/>
        <v>3740</v>
      </c>
      <c r="J261" s="350"/>
      <c r="K261" s="345">
        <f t="shared" si="13"/>
        <v>0</v>
      </c>
    </row>
    <row r="262" spans="2:11" ht="12.75">
      <c r="B262" s="223" t="s">
        <v>909</v>
      </c>
      <c r="C262" s="224" t="s">
        <v>463</v>
      </c>
      <c r="D262" s="225">
        <v>70</v>
      </c>
      <c r="E262" s="226"/>
      <c r="F262" s="222">
        <v>70</v>
      </c>
      <c r="G262" s="151">
        <f t="shared" si="14"/>
        <v>4760</v>
      </c>
      <c r="H262" s="347">
        <f t="shared" si="15"/>
        <v>0</v>
      </c>
      <c r="I262" s="345">
        <f t="shared" si="12"/>
        <v>4760</v>
      </c>
      <c r="J262" s="350"/>
      <c r="K262" s="345">
        <f t="shared" si="13"/>
        <v>0</v>
      </c>
    </row>
    <row r="263" spans="2:11" ht="13.5" customHeight="1">
      <c r="B263" s="44" t="s">
        <v>910</v>
      </c>
      <c r="C263" s="14" t="s">
        <v>461</v>
      </c>
      <c r="D263" s="15">
        <v>80</v>
      </c>
      <c r="E263" s="16"/>
      <c r="F263" s="17">
        <v>80</v>
      </c>
      <c r="G263" s="151">
        <f t="shared" si="14"/>
        <v>5440</v>
      </c>
      <c r="H263" s="347">
        <f t="shared" si="15"/>
        <v>0</v>
      </c>
      <c r="I263" s="345">
        <f t="shared" si="12"/>
        <v>5440</v>
      </c>
      <c r="J263" s="350"/>
      <c r="K263" s="345">
        <f t="shared" si="13"/>
        <v>0</v>
      </c>
    </row>
    <row r="264" spans="2:11" ht="12.75">
      <c r="B264" s="213" t="s">
        <v>911</v>
      </c>
      <c r="C264" s="240" t="s">
        <v>912</v>
      </c>
      <c r="D264" s="241">
        <v>110</v>
      </c>
      <c r="E264" s="242"/>
      <c r="F264" s="73">
        <v>110</v>
      </c>
      <c r="G264" s="151">
        <f t="shared" si="14"/>
        <v>7480</v>
      </c>
      <c r="H264" s="347">
        <f t="shared" si="15"/>
        <v>0</v>
      </c>
      <c r="I264" s="345">
        <f t="shared" si="12"/>
        <v>7480</v>
      </c>
      <c r="J264" s="350"/>
      <c r="K264" s="345">
        <f t="shared" si="13"/>
        <v>0</v>
      </c>
    </row>
    <row r="265" spans="2:11" ht="12.75">
      <c r="B265" s="213" t="s">
        <v>913</v>
      </c>
      <c r="C265" s="240" t="s">
        <v>914</v>
      </c>
      <c r="D265" s="241">
        <v>120</v>
      </c>
      <c r="E265" s="242"/>
      <c r="F265" s="73">
        <v>120</v>
      </c>
      <c r="G265" s="151">
        <f t="shared" si="14"/>
        <v>8160</v>
      </c>
      <c r="H265" s="347">
        <f t="shared" si="15"/>
        <v>0</v>
      </c>
      <c r="I265" s="345">
        <f t="shared" si="12"/>
        <v>8160</v>
      </c>
      <c r="J265" s="350"/>
      <c r="K265" s="345">
        <f t="shared" si="13"/>
        <v>0</v>
      </c>
    </row>
    <row r="266" spans="2:11" ht="12.75">
      <c r="B266" s="44" t="s">
        <v>915</v>
      </c>
      <c r="C266" s="14" t="s">
        <v>916</v>
      </c>
      <c r="D266" s="15">
        <v>135</v>
      </c>
      <c r="E266" s="16"/>
      <c r="F266" s="17">
        <v>135</v>
      </c>
      <c r="G266" s="151">
        <f t="shared" si="14"/>
        <v>9180</v>
      </c>
      <c r="H266" s="347">
        <f t="shared" si="15"/>
        <v>0</v>
      </c>
      <c r="I266" s="345">
        <f aca="true" t="shared" si="16" ref="I266:I329">G266-G266*H266</f>
        <v>9180</v>
      </c>
      <c r="J266" s="350"/>
      <c r="K266" s="345">
        <f aca="true" t="shared" si="17" ref="K266:K329">I266*J266</f>
        <v>0</v>
      </c>
    </row>
    <row r="267" spans="2:11" ht="12.75">
      <c r="B267" s="44" t="s">
        <v>246</v>
      </c>
      <c r="C267" s="14" t="s">
        <v>464</v>
      </c>
      <c r="D267" s="15">
        <v>160</v>
      </c>
      <c r="E267" s="16"/>
      <c r="F267" s="17">
        <v>160</v>
      </c>
      <c r="G267" s="151">
        <f aca="true" t="shared" si="18" ref="G267:G330">F267*$F$7</f>
        <v>10880</v>
      </c>
      <c r="H267" s="347">
        <f t="shared" si="15"/>
        <v>0</v>
      </c>
      <c r="I267" s="345">
        <f t="shared" si="16"/>
        <v>10880</v>
      </c>
      <c r="J267" s="350"/>
      <c r="K267" s="345">
        <f t="shared" si="17"/>
        <v>0</v>
      </c>
    </row>
    <row r="268" spans="2:11" ht="12.75">
      <c r="B268" s="44" t="s">
        <v>247</v>
      </c>
      <c r="C268" s="14" t="s">
        <v>465</v>
      </c>
      <c r="D268" s="15">
        <v>170</v>
      </c>
      <c r="E268" s="16"/>
      <c r="F268" s="17">
        <v>170</v>
      </c>
      <c r="G268" s="151">
        <f t="shared" si="18"/>
        <v>11560</v>
      </c>
      <c r="H268" s="347">
        <f aca="true" t="shared" si="19" ref="H268:H331">$H$7</f>
        <v>0</v>
      </c>
      <c r="I268" s="345">
        <f t="shared" si="16"/>
        <v>11560</v>
      </c>
      <c r="J268" s="350"/>
      <c r="K268" s="345">
        <f t="shared" si="17"/>
        <v>0</v>
      </c>
    </row>
    <row r="269" spans="2:11" ht="12.75">
      <c r="B269" s="223" t="s">
        <v>466</v>
      </c>
      <c r="C269" s="224" t="s">
        <v>470</v>
      </c>
      <c r="D269" s="225"/>
      <c r="E269" s="226"/>
      <c r="F269" s="222">
        <v>185</v>
      </c>
      <c r="G269" s="151">
        <f t="shared" si="18"/>
        <v>12580</v>
      </c>
      <c r="H269" s="347">
        <f t="shared" si="19"/>
        <v>0</v>
      </c>
      <c r="I269" s="345">
        <f t="shared" si="16"/>
        <v>12580</v>
      </c>
      <c r="J269" s="350"/>
      <c r="K269" s="345">
        <f t="shared" si="17"/>
        <v>0</v>
      </c>
    </row>
    <row r="270" spans="2:11" ht="12.75">
      <c r="B270" s="223" t="s">
        <v>467</v>
      </c>
      <c r="C270" s="224" t="s">
        <v>469</v>
      </c>
      <c r="D270" s="225"/>
      <c r="E270" s="226"/>
      <c r="F270" s="222">
        <v>250</v>
      </c>
      <c r="G270" s="151">
        <f t="shared" si="18"/>
        <v>17000</v>
      </c>
      <c r="H270" s="347">
        <f t="shared" si="19"/>
        <v>0</v>
      </c>
      <c r="I270" s="345">
        <f t="shared" si="16"/>
        <v>17000</v>
      </c>
      <c r="J270" s="350"/>
      <c r="K270" s="345">
        <f t="shared" si="17"/>
        <v>0</v>
      </c>
    </row>
    <row r="271" spans="2:11" ht="12.75">
      <c r="B271" s="223" t="s">
        <v>468</v>
      </c>
      <c r="C271" s="224" t="s">
        <v>471</v>
      </c>
      <c r="D271" s="225"/>
      <c r="E271" s="226"/>
      <c r="F271" s="222">
        <v>285</v>
      </c>
      <c r="G271" s="151">
        <f t="shared" si="18"/>
        <v>19380</v>
      </c>
      <c r="H271" s="347">
        <f t="shared" si="19"/>
        <v>0</v>
      </c>
      <c r="I271" s="345">
        <f t="shared" si="16"/>
        <v>19380</v>
      </c>
      <c r="J271" s="350"/>
      <c r="K271" s="345">
        <f t="shared" si="17"/>
        <v>0</v>
      </c>
    </row>
    <row r="272" spans="2:11" ht="13.5" thickBot="1">
      <c r="B272" s="45"/>
      <c r="C272" s="30"/>
      <c r="D272" s="31"/>
      <c r="E272" s="32"/>
      <c r="F272" s="33"/>
      <c r="G272" s="151">
        <f t="shared" si="18"/>
        <v>0</v>
      </c>
      <c r="H272" s="347">
        <f t="shared" si="19"/>
        <v>0</v>
      </c>
      <c r="I272" s="345">
        <f t="shared" si="16"/>
        <v>0</v>
      </c>
      <c r="J272" s="350"/>
      <c r="K272" s="345">
        <f t="shared" si="17"/>
        <v>0</v>
      </c>
    </row>
    <row r="273" spans="2:11" ht="12.75">
      <c r="B273" s="46"/>
      <c r="C273" s="35"/>
      <c r="D273" s="36"/>
      <c r="E273" s="37"/>
      <c r="G273" s="151">
        <f t="shared" si="18"/>
        <v>0</v>
      </c>
      <c r="H273" s="347">
        <f t="shared" si="19"/>
        <v>0</v>
      </c>
      <c r="I273" s="345">
        <f t="shared" si="16"/>
        <v>0</v>
      </c>
      <c r="J273" s="350"/>
      <c r="K273" s="345">
        <f t="shared" si="17"/>
        <v>0</v>
      </c>
    </row>
    <row r="274" spans="2:11" ht="15.75" thickBot="1">
      <c r="B274" s="385" t="s">
        <v>917</v>
      </c>
      <c r="C274" s="385"/>
      <c r="D274" s="385"/>
      <c r="E274" s="385"/>
      <c r="F274" s="76"/>
      <c r="G274" s="151">
        <f t="shared" si="18"/>
        <v>0</v>
      </c>
      <c r="H274" s="347">
        <f t="shared" si="19"/>
        <v>0</v>
      </c>
      <c r="I274" s="345">
        <f t="shared" si="16"/>
        <v>0</v>
      </c>
      <c r="J274" s="350"/>
      <c r="K274" s="345">
        <f t="shared" si="17"/>
        <v>0</v>
      </c>
    </row>
    <row r="275" spans="2:11" ht="15" thickBot="1">
      <c r="B275" s="77" t="s">
        <v>718</v>
      </c>
      <c r="C275" s="78" t="s">
        <v>918</v>
      </c>
      <c r="D275" s="79"/>
      <c r="E275" s="80" t="s">
        <v>919</v>
      </c>
      <c r="F275" s="81" t="s">
        <v>605</v>
      </c>
      <c r="G275" s="151"/>
      <c r="H275" s="347">
        <f t="shared" si="19"/>
        <v>0</v>
      </c>
      <c r="I275" s="345">
        <f t="shared" si="16"/>
        <v>0</v>
      </c>
      <c r="J275" s="350"/>
      <c r="K275" s="345">
        <f t="shared" si="17"/>
        <v>0</v>
      </c>
    </row>
    <row r="276" spans="2:11" ht="13.5" thickBot="1">
      <c r="B276" s="374" t="s">
        <v>920</v>
      </c>
      <c r="C276" s="375"/>
      <c r="D276" s="375"/>
      <c r="E276" s="375"/>
      <c r="F276" s="82"/>
      <c r="G276" s="151">
        <f t="shared" si="18"/>
        <v>0</v>
      </c>
      <c r="H276" s="347">
        <f t="shared" si="19"/>
        <v>0</v>
      </c>
      <c r="I276" s="345">
        <f t="shared" si="16"/>
        <v>0</v>
      </c>
      <c r="J276" s="350"/>
      <c r="K276" s="345">
        <f t="shared" si="17"/>
        <v>0</v>
      </c>
    </row>
    <row r="277" spans="2:11" ht="13.5" thickBot="1">
      <c r="B277" s="83" t="s">
        <v>921</v>
      </c>
      <c r="C277" s="84" t="s">
        <v>922</v>
      </c>
      <c r="D277" s="85"/>
      <c r="E277" s="86" t="s">
        <v>923</v>
      </c>
      <c r="F277" s="87">
        <v>120</v>
      </c>
      <c r="G277" s="151">
        <f t="shared" si="18"/>
        <v>8160</v>
      </c>
      <c r="H277" s="347">
        <f t="shared" si="19"/>
        <v>0</v>
      </c>
      <c r="I277" s="345">
        <f t="shared" si="16"/>
        <v>8160</v>
      </c>
      <c r="J277" s="350"/>
      <c r="K277" s="345">
        <f t="shared" si="17"/>
        <v>0</v>
      </c>
    </row>
    <row r="278" spans="2:11" ht="12.75">
      <c r="B278" s="372" t="s">
        <v>924</v>
      </c>
      <c r="C278" s="373"/>
      <c r="D278" s="373"/>
      <c r="E278" s="373"/>
      <c r="F278" s="88"/>
      <c r="G278" s="151">
        <f t="shared" si="18"/>
        <v>0</v>
      </c>
      <c r="H278" s="347">
        <f t="shared" si="19"/>
        <v>0</v>
      </c>
      <c r="I278" s="345">
        <f t="shared" si="16"/>
        <v>0</v>
      </c>
      <c r="J278" s="350"/>
      <c r="K278" s="345">
        <f t="shared" si="17"/>
        <v>0</v>
      </c>
    </row>
    <row r="279" spans="2:11" ht="12.75">
      <c r="B279" s="233" t="s">
        <v>925</v>
      </c>
      <c r="C279" s="243" t="s">
        <v>613</v>
      </c>
      <c r="D279" s="221"/>
      <c r="E279" s="219" t="s">
        <v>926</v>
      </c>
      <c r="F279" s="222">
        <v>60</v>
      </c>
      <c r="G279" s="151">
        <f t="shared" si="18"/>
        <v>4080</v>
      </c>
      <c r="H279" s="347">
        <f t="shared" si="19"/>
        <v>0</v>
      </c>
      <c r="I279" s="345">
        <f t="shared" si="16"/>
        <v>4080</v>
      </c>
      <c r="J279" s="350"/>
      <c r="K279" s="345">
        <f t="shared" si="17"/>
        <v>0</v>
      </c>
    </row>
    <row r="280" spans="2:11" ht="12.75">
      <c r="B280" s="233" t="s">
        <v>473</v>
      </c>
      <c r="C280" s="243" t="s">
        <v>477</v>
      </c>
      <c r="D280" s="221"/>
      <c r="E280" s="219" t="s">
        <v>479</v>
      </c>
      <c r="F280" s="222">
        <v>70</v>
      </c>
      <c r="G280" s="151">
        <f t="shared" si="18"/>
        <v>4760</v>
      </c>
      <c r="H280" s="347">
        <f t="shared" si="19"/>
        <v>0</v>
      </c>
      <c r="I280" s="345">
        <f t="shared" si="16"/>
        <v>4760</v>
      </c>
      <c r="J280" s="350"/>
      <c r="K280" s="345">
        <f t="shared" si="17"/>
        <v>0</v>
      </c>
    </row>
    <row r="281" spans="2:11" ht="12.75">
      <c r="B281" s="233" t="s">
        <v>474</v>
      </c>
      <c r="C281" s="243" t="s">
        <v>478</v>
      </c>
      <c r="D281" s="221"/>
      <c r="E281" s="219" t="s">
        <v>479</v>
      </c>
      <c r="F281" s="222">
        <v>70</v>
      </c>
      <c r="G281" s="151">
        <f t="shared" si="18"/>
        <v>4760</v>
      </c>
      <c r="H281" s="347">
        <f t="shared" si="19"/>
        <v>0</v>
      </c>
      <c r="I281" s="345">
        <f t="shared" si="16"/>
        <v>4760</v>
      </c>
      <c r="J281" s="350"/>
      <c r="K281" s="345">
        <f t="shared" si="17"/>
        <v>0</v>
      </c>
    </row>
    <row r="282" spans="2:11" ht="12.75">
      <c r="B282" s="233" t="s">
        <v>927</v>
      </c>
      <c r="C282" s="243" t="s">
        <v>928</v>
      </c>
      <c r="D282" s="221"/>
      <c r="E282" s="219" t="s">
        <v>929</v>
      </c>
      <c r="F282" s="222">
        <v>80</v>
      </c>
      <c r="G282" s="151">
        <f t="shared" si="18"/>
        <v>5440</v>
      </c>
      <c r="H282" s="347">
        <f t="shared" si="19"/>
        <v>0</v>
      </c>
      <c r="I282" s="345">
        <f t="shared" si="16"/>
        <v>5440</v>
      </c>
      <c r="J282" s="350"/>
      <c r="K282" s="345">
        <f t="shared" si="17"/>
        <v>0</v>
      </c>
    </row>
    <row r="283" spans="2:11" ht="12.75">
      <c r="B283" s="233" t="s">
        <v>476</v>
      </c>
      <c r="C283" s="243" t="s">
        <v>481</v>
      </c>
      <c r="D283" s="221"/>
      <c r="E283" s="219" t="s">
        <v>930</v>
      </c>
      <c r="F283" s="222">
        <v>85</v>
      </c>
      <c r="G283" s="151">
        <f t="shared" si="18"/>
        <v>5780</v>
      </c>
      <c r="H283" s="347">
        <f t="shared" si="19"/>
        <v>0</v>
      </c>
      <c r="I283" s="345">
        <f t="shared" si="16"/>
        <v>5780</v>
      </c>
      <c r="J283" s="350"/>
      <c r="K283" s="345">
        <f t="shared" si="17"/>
        <v>0</v>
      </c>
    </row>
    <row r="284" spans="2:11" ht="12.75">
      <c r="B284" s="233" t="s">
        <v>475</v>
      </c>
      <c r="C284" s="243" t="s">
        <v>482</v>
      </c>
      <c r="D284" s="221"/>
      <c r="E284" s="219" t="s">
        <v>930</v>
      </c>
      <c r="F284" s="222">
        <v>85</v>
      </c>
      <c r="G284" s="151">
        <f t="shared" si="18"/>
        <v>5780</v>
      </c>
      <c r="H284" s="347">
        <f t="shared" si="19"/>
        <v>0</v>
      </c>
      <c r="I284" s="345">
        <f t="shared" si="16"/>
        <v>5780</v>
      </c>
      <c r="J284" s="350"/>
      <c r="K284" s="345">
        <f t="shared" si="17"/>
        <v>0</v>
      </c>
    </row>
    <row r="285" spans="2:11" ht="12.75">
      <c r="B285" s="233" t="s">
        <v>480</v>
      </c>
      <c r="C285" s="243" t="s">
        <v>484</v>
      </c>
      <c r="D285" s="221"/>
      <c r="E285" s="219" t="s">
        <v>472</v>
      </c>
      <c r="F285" s="222">
        <v>105</v>
      </c>
      <c r="G285" s="151">
        <f t="shared" si="18"/>
        <v>7140</v>
      </c>
      <c r="H285" s="347">
        <f t="shared" si="19"/>
        <v>0</v>
      </c>
      <c r="I285" s="345">
        <f t="shared" si="16"/>
        <v>7140</v>
      </c>
      <c r="J285" s="350"/>
      <c r="K285" s="345">
        <f t="shared" si="17"/>
        <v>0</v>
      </c>
    </row>
    <row r="286" spans="2:11" ht="13.5" thickBot="1">
      <c r="B286" s="244" t="s">
        <v>483</v>
      </c>
      <c r="C286" s="245" t="s">
        <v>630</v>
      </c>
      <c r="D286" s="246"/>
      <c r="E286" s="247" t="s">
        <v>931</v>
      </c>
      <c r="F286" s="231">
        <v>230</v>
      </c>
      <c r="G286" s="151">
        <f t="shared" si="18"/>
        <v>15640</v>
      </c>
      <c r="H286" s="347">
        <f t="shared" si="19"/>
        <v>0</v>
      </c>
      <c r="I286" s="345">
        <f t="shared" si="16"/>
        <v>15640</v>
      </c>
      <c r="J286" s="350"/>
      <c r="K286" s="345">
        <f t="shared" si="17"/>
        <v>0</v>
      </c>
    </row>
    <row r="287" spans="7:11" ht="12.75">
      <c r="G287" s="151">
        <f t="shared" si="18"/>
        <v>0</v>
      </c>
      <c r="H287" s="347">
        <f t="shared" si="19"/>
        <v>0</v>
      </c>
      <c r="I287" s="345">
        <f t="shared" si="16"/>
        <v>0</v>
      </c>
      <c r="J287" s="350"/>
      <c r="K287" s="345">
        <f t="shared" si="17"/>
        <v>0</v>
      </c>
    </row>
    <row r="288" spans="2:11" ht="15.75" thickBot="1">
      <c r="B288" s="385" t="s">
        <v>932</v>
      </c>
      <c r="C288" s="385"/>
      <c r="D288" s="385"/>
      <c r="E288" s="385"/>
      <c r="G288" s="151">
        <f t="shared" si="18"/>
        <v>0</v>
      </c>
      <c r="H288" s="347">
        <f t="shared" si="19"/>
        <v>0</v>
      </c>
      <c r="I288" s="345">
        <f t="shared" si="16"/>
        <v>0</v>
      </c>
      <c r="J288" s="350"/>
      <c r="K288" s="345">
        <f t="shared" si="17"/>
        <v>0</v>
      </c>
    </row>
    <row r="289" spans="1:11" ht="30.75" thickBot="1">
      <c r="A289" s="97"/>
      <c r="B289" s="93" t="s">
        <v>614</v>
      </c>
      <c r="C289" s="94" t="s">
        <v>650</v>
      </c>
      <c r="D289" s="95" t="s">
        <v>276</v>
      </c>
      <c r="E289" s="96" t="s">
        <v>277</v>
      </c>
      <c r="F289" s="81" t="s">
        <v>605</v>
      </c>
      <c r="G289" s="151"/>
      <c r="H289" s="347">
        <f t="shared" si="19"/>
        <v>0</v>
      </c>
      <c r="I289" s="345">
        <f t="shared" si="16"/>
        <v>0</v>
      </c>
      <c r="J289" s="350"/>
      <c r="K289" s="345">
        <f t="shared" si="17"/>
        <v>0</v>
      </c>
    </row>
    <row r="290" spans="2:11" ht="12.75">
      <c r="B290" s="248">
        <v>0.023</v>
      </c>
      <c r="C290" s="249" t="s">
        <v>933</v>
      </c>
      <c r="D290" s="250" t="s">
        <v>934</v>
      </c>
      <c r="E290" s="251">
        <v>11.7</v>
      </c>
      <c r="F290" s="252">
        <v>34</v>
      </c>
      <c r="G290" s="151">
        <f t="shared" si="18"/>
        <v>2312</v>
      </c>
      <c r="H290" s="347">
        <f t="shared" si="19"/>
        <v>0</v>
      </c>
      <c r="I290" s="345">
        <f t="shared" si="16"/>
        <v>2312</v>
      </c>
      <c r="J290" s="350"/>
      <c r="K290" s="345">
        <f t="shared" si="17"/>
        <v>0</v>
      </c>
    </row>
    <row r="291" spans="2:11" ht="12.75">
      <c r="B291" s="233">
        <v>0.05</v>
      </c>
      <c r="C291" s="253" t="s">
        <v>935</v>
      </c>
      <c r="D291" s="221" t="s">
        <v>936</v>
      </c>
      <c r="E291" s="219">
        <v>26.9</v>
      </c>
      <c r="F291" s="254">
        <v>57</v>
      </c>
      <c r="G291" s="151">
        <f t="shared" si="18"/>
        <v>3876</v>
      </c>
      <c r="H291" s="347">
        <f t="shared" si="19"/>
        <v>0</v>
      </c>
      <c r="I291" s="345">
        <f t="shared" si="16"/>
        <v>3876</v>
      </c>
      <c r="J291" s="350"/>
      <c r="K291" s="345">
        <f t="shared" si="17"/>
        <v>0</v>
      </c>
    </row>
    <row r="292" spans="2:11" ht="21.75">
      <c r="B292" s="233">
        <v>0.06</v>
      </c>
      <c r="C292" s="253" t="s">
        <v>937</v>
      </c>
      <c r="D292" s="221" t="s">
        <v>938</v>
      </c>
      <c r="E292" s="219">
        <v>34.4</v>
      </c>
      <c r="F292" s="254">
        <v>68</v>
      </c>
      <c r="G292" s="151">
        <f t="shared" si="18"/>
        <v>4624</v>
      </c>
      <c r="H292" s="347">
        <f t="shared" si="19"/>
        <v>0</v>
      </c>
      <c r="I292" s="345">
        <f t="shared" si="16"/>
        <v>4624</v>
      </c>
      <c r="J292" s="350"/>
      <c r="K292" s="345">
        <f t="shared" si="17"/>
        <v>0</v>
      </c>
    </row>
    <row r="293" spans="2:11" ht="12.75">
      <c r="B293" s="233">
        <v>0.073</v>
      </c>
      <c r="C293" s="253" t="s">
        <v>939</v>
      </c>
      <c r="D293" s="221" t="s">
        <v>940</v>
      </c>
      <c r="E293" s="219">
        <v>39.4</v>
      </c>
      <c r="F293" s="254">
        <v>75</v>
      </c>
      <c r="G293" s="151">
        <f t="shared" si="18"/>
        <v>5100</v>
      </c>
      <c r="H293" s="347">
        <f t="shared" si="19"/>
        <v>0</v>
      </c>
      <c r="I293" s="345">
        <f t="shared" si="16"/>
        <v>5100</v>
      </c>
      <c r="J293" s="350"/>
      <c r="K293" s="345">
        <f t="shared" si="17"/>
        <v>0</v>
      </c>
    </row>
    <row r="294" spans="2:11" ht="21.75">
      <c r="B294" s="233">
        <v>0.086</v>
      </c>
      <c r="C294" s="253" t="s">
        <v>941</v>
      </c>
      <c r="D294" s="221" t="s">
        <v>942</v>
      </c>
      <c r="E294" s="219">
        <v>51.2</v>
      </c>
      <c r="F294" s="254">
        <v>89</v>
      </c>
      <c r="G294" s="151">
        <f t="shared" si="18"/>
        <v>6052</v>
      </c>
      <c r="H294" s="347">
        <f t="shared" si="19"/>
        <v>0</v>
      </c>
      <c r="I294" s="345">
        <f t="shared" si="16"/>
        <v>6052</v>
      </c>
      <c r="J294" s="350"/>
      <c r="K294" s="345">
        <f t="shared" si="17"/>
        <v>0</v>
      </c>
    </row>
    <row r="295" spans="2:11" ht="21.75">
      <c r="B295" s="233">
        <v>0.11</v>
      </c>
      <c r="C295" s="253" t="s">
        <v>943</v>
      </c>
      <c r="D295" s="221" t="s">
        <v>944</v>
      </c>
      <c r="E295" s="219">
        <v>63</v>
      </c>
      <c r="F295" s="254">
        <v>103</v>
      </c>
      <c r="G295" s="151">
        <f t="shared" si="18"/>
        <v>7004</v>
      </c>
      <c r="H295" s="347">
        <f t="shared" si="19"/>
        <v>0</v>
      </c>
      <c r="I295" s="345">
        <f t="shared" si="16"/>
        <v>7004</v>
      </c>
      <c r="J295" s="350"/>
      <c r="K295" s="345">
        <f t="shared" si="17"/>
        <v>0</v>
      </c>
    </row>
    <row r="296" spans="2:11" ht="21.75">
      <c r="B296" s="233">
        <v>0.14</v>
      </c>
      <c r="C296" s="253" t="s">
        <v>945</v>
      </c>
      <c r="D296" s="221" t="s">
        <v>946</v>
      </c>
      <c r="E296" s="219">
        <v>89</v>
      </c>
      <c r="F296" s="254">
        <v>130</v>
      </c>
      <c r="G296" s="151">
        <f t="shared" si="18"/>
        <v>8840</v>
      </c>
      <c r="H296" s="347">
        <f t="shared" si="19"/>
        <v>0</v>
      </c>
      <c r="I296" s="345">
        <f t="shared" si="16"/>
        <v>8840</v>
      </c>
      <c r="J296" s="350"/>
      <c r="K296" s="345">
        <f t="shared" si="17"/>
        <v>0</v>
      </c>
    </row>
    <row r="297" spans="2:11" ht="21.75">
      <c r="B297" s="233">
        <v>0.15</v>
      </c>
      <c r="C297" s="253" t="s">
        <v>947</v>
      </c>
      <c r="D297" s="221" t="s">
        <v>948</v>
      </c>
      <c r="E297" s="219">
        <v>97</v>
      </c>
      <c r="F297" s="254">
        <v>137</v>
      </c>
      <c r="G297" s="151">
        <f t="shared" si="18"/>
        <v>9316</v>
      </c>
      <c r="H297" s="347">
        <f t="shared" si="19"/>
        <v>0</v>
      </c>
      <c r="I297" s="345">
        <f t="shared" si="16"/>
        <v>9316</v>
      </c>
      <c r="J297" s="350"/>
      <c r="K297" s="345">
        <f t="shared" si="17"/>
        <v>0</v>
      </c>
    </row>
    <row r="298" spans="2:11" ht="21.75">
      <c r="B298" s="233">
        <v>0.17</v>
      </c>
      <c r="C298" s="253" t="s">
        <v>949</v>
      </c>
      <c r="D298" s="221" t="s">
        <v>950</v>
      </c>
      <c r="E298" s="219">
        <v>86.8</v>
      </c>
      <c r="F298" s="254">
        <v>146</v>
      </c>
      <c r="G298" s="151">
        <f t="shared" si="18"/>
        <v>9928</v>
      </c>
      <c r="H298" s="347">
        <f t="shared" si="19"/>
        <v>0</v>
      </c>
      <c r="I298" s="345">
        <f t="shared" si="16"/>
        <v>9928</v>
      </c>
      <c r="J298" s="350"/>
      <c r="K298" s="345">
        <f t="shared" si="17"/>
        <v>0</v>
      </c>
    </row>
    <row r="299" spans="2:11" ht="21.75">
      <c r="B299" s="233">
        <v>0.18</v>
      </c>
      <c r="C299" s="253" t="s">
        <v>951</v>
      </c>
      <c r="D299" s="221" t="s">
        <v>952</v>
      </c>
      <c r="E299" s="219">
        <v>105</v>
      </c>
      <c r="F299" s="254">
        <v>165</v>
      </c>
      <c r="G299" s="151">
        <f t="shared" si="18"/>
        <v>11220</v>
      </c>
      <c r="H299" s="347">
        <f t="shared" si="19"/>
        <v>0</v>
      </c>
      <c r="I299" s="345">
        <f t="shared" si="16"/>
        <v>11220</v>
      </c>
      <c r="J299" s="350"/>
      <c r="K299" s="345">
        <f t="shared" si="17"/>
        <v>0</v>
      </c>
    </row>
    <row r="300" spans="2:11" ht="21.75">
      <c r="B300" s="233">
        <v>0.25</v>
      </c>
      <c r="C300" s="243" t="s">
        <v>953</v>
      </c>
      <c r="D300" s="221" t="s">
        <v>954</v>
      </c>
      <c r="E300" s="219">
        <v>150</v>
      </c>
      <c r="F300" s="254">
        <v>242</v>
      </c>
      <c r="G300" s="151">
        <f t="shared" si="18"/>
        <v>16456</v>
      </c>
      <c r="H300" s="347">
        <f t="shared" si="19"/>
        <v>0</v>
      </c>
      <c r="I300" s="345">
        <f t="shared" si="16"/>
        <v>16456</v>
      </c>
      <c r="J300" s="350"/>
      <c r="K300" s="345">
        <f t="shared" si="17"/>
        <v>0</v>
      </c>
    </row>
    <row r="301" spans="2:11" ht="21.75">
      <c r="B301" s="233">
        <v>0.25</v>
      </c>
      <c r="C301" s="243" t="s">
        <v>955</v>
      </c>
      <c r="D301" s="221" t="s">
        <v>956</v>
      </c>
      <c r="E301" s="219">
        <v>150</v>
      </c>
      <c r="F301" s="254">
        <v>244</v>
      </c>
      <c r="G301" s="151">
        <f t="shared" si="18"/>
        <v>16592</v>
      </c>
      <c r="H301" s="347">
        <f t="shared" si="19"/>
        <v>0</v>
      </c>
      <c r="I301" s="345">
        <f t="shared" si="16"/>
        <v>16592</v>
      </c>
      <c r="J301" s="350"/>
      <c r="K301" s="345">
        <f t="shared" si="17"/>
        <v>0</v>
      </c>
    </row>
    <row r="302" spans="2:11" ht="21.75">
      <c r="B302" s="233">
        <v>0.32</v>
      </c>
      <c r="C302" s="253" t="s">
        <v>957</v>
      </c>
      <c r="D302" s="221" t="s">
        <v>958</v>
      </c>
      <c r="E302" s="219">
        <v>185</v>
      </c>
      <c r="F302" s="254">
        <v>288</v>
      </c>
      <c r="G302" s="151">
        <f t="shared" si="18"/>
        <v>19584</v>
      </c>
      <c r="H302" s="347">
        <f t="shared" si="19"/>
        <v>0</v>
      </c>
      <c r="I302" s="345">
        <f t="shared" si="16"/>
        <v>19584</v>
      </c>
      <c r="J302" s="350"/>
      <c r="K302" s="345">
        <f t="shared" si="17"/>
        <v>0</v>
      </c>
    </row>
    <row r="303" spans="2:11" ht="18.75" customHeight="1">
      <c r="B303" s="233">
        <v>0.32</v>
      </c>
      <c r="C303" s="253" t="s">
        <v>959</v>
      </c>
      <c r="D303" s="221" t="s">
        <v>960</v>
      </c>
      <c r="E303" s="219">
        <v>185</v>
      </c>
      <c r="F303" s="254">
        <v>290</v>
      </c>
      <c r="G303" s="151">
        <f t="shared" si="18"/>
        <v>19720</v>
      </c>
      <c r="H303" s="347">
        <f t="shared" si="19"/>
        <v>0</v>
      </c>
      <c r="I303" s="345">
        <f t="shared" si="16"/>
        <v>19720</v>
      </c>
      <c r="J303" s="350"/>
      <c r="K303" s="345">
        <f t="shared" si="17"/>
        <v>0</v>
      </c>
    </row>
    <row r="304" spans="2:11" ht="19.5" customHeight="1">
      <c r="B304" s="233">
        <v>0.45</v>
      </c>
      <c r="C304" s="253" t="s">
        <v>961</v>
      </c>
      <c r="D304" s="221" t="s">
        <v>962</v>
      </c>
      <c r="E304" s="219">
        <v>236</v>
      </c>
      <c r="F304" s="254">
        <v>438</v>
      </c>
      <c r="G304" s="151">
        <f t="shared" si="18"/>
        <v>29784</v>
      </c>
      <c r="H304" s="347">
        <f t="shared" si="19"/>
        <v>0</v>
      </c>
      <c r="I304" s="345">
        <f t="shared" si="16"/>
        <v>29784</v>
      </c>
      <c r="J304" s="350"/>
      <c r="K304" s="345">
        <f t="shared" si="17"/>
        <v>0</v>
      </c>
    </row>
    <row r="305" spans="1:11" s="342" customFormat="1" ht="21.75">
      <c r="A305" s="2"/>
      <c r="B305" s="233">
        <v>0.5</v>
      </c>
      <c r="C305" s="253" t="s">
        <v>963</v>
      </c>
      <c r="D305" s="221" t="s">
        <v>964</v>
      </c>
      <c r="E305" s="219">
        <v>236</v>
      </c>
      <c r="F305" s="254">
        <v>472</v>
      </c>
      <c r="G305" s="151">
        <f t="shared" si="18"/>
        <v>32096</v>
      </c>
      <c r="H305" s="347">
        <f t="shared" si="19"/>
        <v>0</v>
      </c>
      <c r="I305" s="345">
        <f t="shared" si="16"/>
        <v>32096</v>
      </c>
      <c r="J305" s="350"/>
      <c r="K305" s="345">
        <f t="shared" si="17"/>
        <v>0</v>
      </c>
    </row>
    <row r="306" spans="2:11" ht="21.75">
      <c r="B306" s="233">
        <v>0.57</v>
      </c>
      <c r="C306" s="243" t="s">
        <v>965</v>
      </c>
      <c r="D306" s="221" t="s">
        <v>966</v>
      </c>
      <c r="E306" s="219">
        <v>312</v>
      </c>
      <c r="F306" s="254">
        <v>570</v>
      </c>
      <c r="G306" s="151">
        <f t="shared" si="18"/>
        <v>38760</v>
      </c>
      <c r="H306" s="347">
        <f t="shared" si="19"/>
        <v>0</v>
      </c>
      <c r="I306" s="345">
        <f t="shared" si="16"/>
        <v>38760</v>
      </c>
      <c r="J306" s="350"/>
      <c r="K306" s="345">
        <f t="shared" si="17"/>
        <v>0</v>
      </c>
    </row>
    <row r="307" spans="2:11" ht="21.75">
      <c r="B307" s="233">
        <v>0.67</v>
      </c>
      <c r="C307" s="243" t="s">
        <v>967</v>
      </c>
      <c r="D307" s="221" t="s">
        <v>968</v>
      </c>
      <c r="E307" s="219">
        <v>312</v>
      </c>
      <c r="F307" s="254">
        <v>615</v>
      </c>
      <c r="G307" s="151">
        <f t="shared" si="18"/>
        <v>41820</v>
      </c>
      <c r="H307" s="347">
        <f t="shared" si="19"/>
        <v>0</v>
      </c>
      <c r="I307" s="345">
        <f t="shared" si="16"/>
        <v>41820</v>
      </c>
      <c r="J307" s="350"/>
      <c r="K307" s="345">
        <f t="shared" si="17"/>
        <v>0</v>
      </c>
    </row>
    <row r="308" spans="2:11" ht="21.75">
      <c r="B308" s="233">
        <v>0.75</v>
      </c>
      <c r="C308" s="253" t="s">
        <v>969</v>
      </c>
      <c r="D308" s="221" t="s">
        <v>970</v>
      </c>
      <c r="E308" s="219">
        <v>450</v>
      </c>
      <c r="F308" s="254">
        <v>862</v>
      </c>
      <c r="G308" s="151">
        <f t="shared" si="18"/>
        <v>58616</v>
      </c>
      <c r="H308" s="347">
        <f t="shared" si="19"/>
        <v>0</v>
      </c>
      <c r="I308" s="345">
        <f t="shared" si="16"/>
        <v>58616</v>
      </c>
      <c r="J308" s="350"/>
      <c r="K308" s="345">
        <f t="shared" si="17"/>
        <v>0</v>
      </c>
    </row>
    <row r="309" spans="2:11" ht="21.75">
      <c r="B309" s="233">
        <v>0.93</v>
      </c>
      <c r="C309" s="253" t="s">
        <v>971</v>
      </c>
      <c r="D309" s="221" t="s">
        <v>972</v>
      </c>
      <c r="E309" s="219">
        <v>450</v>
      </c>
      <c r="F309" s="254">
        <v>955</v>
      </c>
      <c r="G309" s="151">
        <f t="shared" si="18"/>
        <v>64940</v>
      </c>
      <c r="H309" s="347">
        <f t="shared" si="19"/>
        <v>0</v>
      </c>
      <c r="I309" s="345">
        <f t="shared" si="16"/>
        <v>64940</v>
      </c>
      <c r="J309" s="350"/>
      <c r="K309" s="345">
        <f t="shared" si="17"/>
        <v>0</v>
      </c>
    </row>
    <row r="310" spans="2:11" ht="21.75">
      <c r="B310" s="233">
        <v>1.21</v>
      </c>
      <c r="C310" s="253" t="s">
        <v>973</v>
      </c>
      <c r="D310" s="221" t="s">
        <v>974</v>
      </c>
      <c r="E310" s="219">
        <v>708</v>
      </c>
      <c r="F310" s="254">
        <v>1322</v>
      </c>
      <c r="G310" s="151">
        <f t="shared" si="18"/>
        <v>89896</v>
      </c>
      <c r="H310" s="347">
        <f t="shared" si="19"/>
        <v>0</v>
      </c>
      <c r="I310" s="345">
        <f t="shared" si="16"/>
        <v>89896</v>
      </c>
      <c r="J310" s="350"/>
      <c r="K310" s="345">
        <f t="shared" si="17"/>
        <v>0</v>
      </c>
    </row>
    <row r="311" spans="2:11" ht="21.75">
      <c r="B311" s="233">
        <v>1.5</v>
      </c>
      <c r="C311" s="253" t="s">
        <v>975</v>
      </c>
      <c r="D311" s="221" t="s">
        <v>976</v>
      </c>
      <c r="E311" s="219">
        <v>708</v>
      </c>
      <c r="F311" s="254">
        <v>1450</v>
      </c>
      <c r="G311" s="151">
        <f t="shared" si="18"/>
        <v>98600</v>
      </c>
      <c r="H311" s="347">
        <f t="shared" si="19"/>
        <v>0</v>
      </c>
      <c r="I311" s="345">
        <f t="shared" si="16"/>
        <v>98600</v>
      </c>
      <c r="J311" s="350"/>
      <c r="K311" s="345">
        <f t="shared" si="17"/>
        <v>0</v>
      </c>
    </row>
    <row r="312" spans="2:11" ht="21.75">
      <c r="B312" s="233">
        <v>1.85</v>
      </c>
      <c r="C312" s="253" t="s">
        <v>977</v>
      </c>
      <c r="D312" s="221" t="s">
        <v>978</v>
      </c>
      <c r="E312" s="219">
        <v>999</v>
      </c>
      <c r="F312" s="254">
        <v>1796</v>
      </c>
      <c r="G312" s="151">
        <f t="shared" si="18"/>
        <v>122128</v>
      </c>
      <c r="H312" s="347">
        <f t="shared" si="19"/>
        <v>0</v>
      </c>
      <c r="I312" s="345">
        <f t="shared" si="16"/>
        <v>122128</v>
      </c>
      <c r="J312" s="350"/>
      <c r="K312" s="345">
        <f t="shared" si="17"/>
        <v>0</v>
      </c>
    </row>
    <row r="313" spans="2:11" ht="21.75">
      <c r="B313" s="233">
        <v>2.13</v>
      </c>
      <c r="C313" s="253" t="s">
        <v>979</v>
      </c>
      <c r="D313" s="221" t="s">
        <v>980</v>
      </c>
      <c r="E313" s="219">
        <v>999</v>
      </c>
      <c r="F313" s="254">
        <v>1972</v>
      </c>
      <c r="G313" s="151">
        <f t="shared" si="18"/>
        <v>134096</v>
      </c>
      <c r="H313" s="347">
        <f t="shared" si="19"/>
        <v>0</v>
      </c>
      <c r="I313" s="345">
        <f t="shared" si="16"/>
        <v>134096</v>
      </c>
      <c r="J313" s="350"/>
      <c r="K313" s="345">
        <f t="shared" si="17"/>
        <v>0</v>
      </c>
    </row>
    <row r="314" spans="2:11" ht="21.75">
      <c r="B314" s="233">
        <v>1.6</v>
      </c>
      <c r="C314" s="253" t="s">
        <v>981</v>
      </c>
      <c r="D314" s="221" t="s">
        <v>982</v>
      </c>
      <c r="E314" s="219">
        <v>708</v>
      </c>
      <c r="F314" s="254">
        <v>1458</v>
      </c>
      <c r="G314" s="151">
        <f t="shared" si="18"/>
        <v>99144</v>
      </c>
      <c r="H314" s="347">
        <f t="shared" si="19"/>
        <v>0</v>
      </c>
      <c r="I314" s="345">
        <f t="shared" si="16"/>
        <v>99144</v>
      </c>
      <c r="J314" s="350"/>
      <c r="K314" s="345">
        <f t="shared" si="17"/>
        <v>0</v>
      </c>
    </row>
    <row r="315" spans="2:11" ht="21.75">
      <c r="B315" s="233">
        <v>1.6</v>
      </c>
      <c r="C315" s="253" t="s">
        <v>983</v>
      </c>
      <c r="D315" s="221" t="s">
        <v>984</v>
      </c>
      <c r="E315" s="219">
        <v>708</v>
      </c>
      <c r="F315" s="254">
        <v>1555</v>
      </c>
      <c r="G315" s="151">
        <f t="shared" si="18"/>
        <v>105740</v>
      </c>
      <c r="H315" s="347">
        <f t="shared" si="19"/>
        <v>0</v>
      </c>
      <c r="I315" s="345">
        <f t="shared" si="16"/>
        <v>105740</v>
      </c>
      <c r="J315" s="350"/>
      <c r="K315" s="345">
        <f t="shared" si="17"/>
        <v>0</v>
      </c>
    </row>
    <row r="316" spans="2:11" ht="21.75">
      <c r="B316" s="233">
        <v>1.9</v>
      </c>
      <c r="C316" s="253" t="s">
        <v>985</v>
      </c>
      <c r="D316" s="221" t="s">
        <v>986</v>
      </c>
      <c r="E316" s="219">
        <v>999</v>
      </c>
      <c r="F316" s="254">
        <v>1822</v>
      </c>
      <c r="G316" s="151">
        <f t="shared" si="18"/>
        <v>123896</v>
      </c>
      <c r="H316" s="347">
        <f t="shared" si="19"/>
        <v>0</v>
      </c>
      <c r="I316" s="345">
        <f t="shared" si="16"/>
        <v>123896</v>
      </c>
      <c r="J316" s="350"/>
      <c r="K316" s="345">
        <f t="shared" si="17"/>
        <v>0</v>
      </c>
    </row>
    <row r="317" spans="2:11" ht="21.75">
      <c r="B317" s="233">
        <v>2.15</v>
      </c>
      <c r="C317" s="253" t="s">
        <v>1018</v>
      </c>
      <c r="D317" s="221" t="s">
        <v>1019</v>
      </c>
      <c r="E317" s="219">
        <v>999</v>
      </c>
      <c r="F317" s="254">
        <v>2020</v>
      </c>
      <c r="G317" s="151">
        <f t="shared" si="18"/>
        <v>137360</v>
      </c>
      <c r="H317" s="347">
        <f t="shared" si="19"/>
        <v>0</v>
      </c>
      <c r="I317" s="345">
        <f t="shared" si="16"/>
        <v>137360</v>
      </c>
      <c r="J317" s="350"/>
      <c r="K317" s="345">
        <f t="shared" si="17"/>
        <v>0</v>
      </c>
    </row>
    <row r="318" spans="2:11" ht="21.75">
      <c r="B318" s="233">
        <v>2.7</v>
      </c>
      <c r="C318" s="253" t="s">
        <v>1020</v>
      </c>
      <c r="D318" s="221" t="s">
        <v>1021</v>
      </c>
      <c r="E318" s="219">
        <v>1308</v>
      </c>
      <c r="F318" s="254">
        <v>3199</v>
      </c>
      <c r="G318" s="151">
        <f t="shared" si="18"/>
        <v>217532</v>
      </c>
      <c r="H318" s="347">
        <f t="shared" si="19"/>
        <v>0</v>
      </c>
      <c r="I318" s="345">
        <f t="shared" si="16"/>
        <v>217532</v>
      </c>
      <c r="J318" s="350"/>
      <c r="K318" s="345">
        <f t="shared" si="17"/>
        <v>0</v>
      </c>
    </row>
    <row r="319" spans="2:11" ht="22.5" thickBot="1">
      <c r="B319" s="257">
        <v>6.5</v>
      </c>
      <c r="C319" s="255" t="s">
        <v>485</v>
      </c>
      <c r="D319" s="221" t="s">
        <v>486</v>
      </c>
      <c r="E319" s="259">
        <v>2590</v>
      </c>
      <c r="F319" s="260">
        <v>5250</v>
      </c>
      <c r="G319" s="151">
        <f t="shared" si="18"/>
        <v>357000</v>
      </c>
      <c r="H319" s="347">
        <f t="shared" si="19"/>
        <v>0</v>
      </c>
      <c r="I319" s="345">
        <f t="shared" si="16"/>
        <v>357000</v>
      </c>
      <c r="J319" s="350"/>
      <c r="K319" s="345">
        <f t="shared" si="17"/>
        <v>0</v>
      </c>
    </row>
    <row r="320" spans="2:11" ht="22.5" thickBot="1">
      <c r="B320" s="257">
        <v>7</v>
      </c>
      <c r="C320" s="255" t="s">
        <v>488</v>
      </c>
      <c r="D320" s="221" t="s">
        <v>487</v>
      </c>
      <c r="E320" s="259">
        <v>3280</v>
      </c>
      <c r="F320" s="260">
        <v>5990</v>
      </c>
      <c r="G320" s="151">
        <f t="shared" si="18"/>
        <v>407320</v>
      </c>
      <c r="H320" s="347">
        <f t="shared" si="19"/>
        <v>0</v>
      </c>
      <c r="I320" s="345">
        <f t="shared" si="16"/>
        <v>407320</v>
      </c>
      <c r="J320" s="350"/>
      <c r="K320" s="345">
        <f t="shared" si="17"/>
        <v>0</v>
      </c>
    </row>
    <row r="321" spans="2:11" ht="22.5" thickBot="1">
      <c r="B321" s="244">
        <v>3.4</v>
      </c>
      <c r="C321" s="255" t="s">
        <v>1022</v>
      </c>
      <c r="D321" s="246" t="s">
        <v>1023</v>
      </c>
      <c r="E321" s="247">
        <v>1675</v>
      </c>
      <c r="F321" s="256">
        <v>3760</v>
      </c>
      <c r="G321" s="151">
        <f t="shared" si="18"/>
        <v>255680</v>
      </c>
      <c r="H321" s="347">
        <f t="shared" si="19"/>
        <v>0</v>
      </c>
      <c r="I321" s="345">
        <f t="shared" si="16"/>
        <v>255680</v>
      </c>
      <c r="J321" s="350"/>
      <c r="K321" s="345">
        <f t="shared" si="17"/>
        <v>0</v>
      </c>
    </row>
    <row r="322" spans="7:11" ht="12.75">
      <c r="G322" s="151">
        <f t="shared" si="18"/>
        <v>0</v>
      </c>
      <c r="H322" s="347">
        <f t="shared" si="19"/>
        <v>0</v>
      </c>
      <c r="I322" s="345">
        <f t="shared" si="16"/>
        <v>0</v>
      </c>
      <c r="J322" s="350"/>
      <c r="K322" s="345">
        <f t="shared" si="17"/>
        <v>0</v>
      </c>
    </row>
    <row r="323" spans="2:11" ht="15.75" thickBot="1">
      <c r="B323" s="387" t="s">
        <v>606</v>
      </c>
      <c r="C323" s="387"/>
      <c r="D323" s="387"/>
      <c r="E323" s="387"/>
      <c r="F323" s="132"/>
      <c r="G323" s="151">
        <f t="shared" si="18"/>
        <v>0</v>
      </c>
      <c r="H323" s="347">
        <f t="shared" si="19"/>
        <v>0</v>
      </c>
      <c r="I323" s="345">
        <f t="shared" si="16"/>
        <v>0</v>
      </c>
      <c r="J323" s="350"/>
      <c r="K323" s="345">
        <f t="shared" si="17"/>
        <v>0</v>
      </c>
    </row>
    <row r="324" spans="2:11" ht="13.5" thickBot="1">
      <c r="B324" s="47" t="s">
        <v>718</v>
      </c>
      <c r="C324" s="48" t="s">
        <v>641</v>
      </c>
      <c r="D324" s="388" t="s">
        <v>203</v>
      </c>
      <c r="E324" s="389"/>
      <c r="F324" s="99" t="s">
        <v>605</v>
      </c>
      <c r="G324" s="151"/>
      <c r="H324" s="347">
        <f t="shared" si="19"/>
        <v>0</v>
      </c>
      <c r="I324" s="345">
        <f t="shared" si="16"/>
        <v>0</v>
      </c>
      <c r="J324" s="350"/>
      <c r="K324" s="345">
        <f t="shared" si="17"/>
        <v>0</v>
      </c>
    </row>
    <row r="325" spans="2:11" ht="15" thickBot="1">
      <c r="B325" s="143"/>
      <c r="C325" s="144"/>
      <c r="D325" s="145" t="s">
        <v>643</v>
      </c>
      <c r="E325" s="146" t="s">
        <v>642</v>
      </c>
      <c r="F325" s="147"/>
      <c r="G325" s="151">
        <f t="shared" si="18"/>
        <v>0</v>
      </c>
      <c r="H325" s="347">
        <f t="shared" si="19"/>
        <v>0</v>
      </c>
      <c r="I325" s="345">
        <f t="shared" si="16"/>
        <v>0</v>
      </c>
      <c r="J325" s="350"/>
      <c r="K325" s="345">
        <f t="shared" si="17"/>
        <v>0</v>
      </c>
    </row>
    <row r="326" spans="2:11" ht="12.75">
      <c r="B326" s="266"/>
      <c r="C326" s="267" t="s">
        <v>644</v>
      </c>
      <c r="D326" s="268">
        <v>39</v>
      </c>
      <c r="E326" s="269">
        <v>28.3</v>
      </c>
      <c r="F326" s="270">
        <v>160</v>
      </c>
      <c r="G326" s="151">
        <f t="shared" si="18"/>
        <v>10880</v>
      </c>
      <c r="H326" s="347">
        <f t="shared" si="19"/>
        <v>0</v>
      </c>
      <c r="I326" s="345">
        <f t="shared" si="16"/>
        <v>10880</v>
      </c>
      <c r="J326" s="350"/>
      <c r="K326" s="345">
        <f t="shared" si="17"/>
        <v>0</v>
      </c>
    </row>
    <row r="327" spans="2:11" ht="12.75">
      <c r="B327" s="271"/>
      <c r="C327" s="243" t="s">
        <v>204</v>
      </c>
      <c r="D327" s="272">
        <v>20</v>
      </c>
      <c r="E327" s="273">
        <v>14.2</v>
      </c>
      <c r="F327" s="274">
        <v>60</v>
      </c>
      <c r="G327" s="151">
        <f t="shared" si="18"/>
        <v>4080</v>
      </c>
      <c r="H327" s="347">
        <f t="shared" si="19"/>
        <v>0</v>
      </c>
      <c r="I327" s="345">
        <f t="shared" si="16"/>
        <v>4080</v>
      </c>
      <c r="J327" s="350"/>
      <c r="K327" s="345">
        <f t="shared" si="17"/>
        <v>0</v>
      </c>
    </row>
    <row r="328" spans="2:11" ht="12.75">
      <c r="B328" s="271"/>
      <c r="C328" s="243" t="s">
        <v>205</v>
      </c>
      <c r="D328" s="272">
        <v>20</v>
      </c>
      <c r="E328" s="273">
        <v>13.7</v>
      </c>
      <c r="F328" s="274">
        <v>60</v>
      </c>
      <c r="G328" s="151">
        <f t="shared" si="18"/>
        <v>4080</v>
      </c>
      <c r="H328" s="347">
        <f t="shared" si="19"/>
        <v>0</v>
      </c>
      <c r="I328" s="345">
        <f t="shared" si="16"/>
        <v>4080</v>
      </c>
      <c r="J328" s="350"/>
      <c r="K328" s="345">
        <f t="shared" si="17"/>
        <v>0</v>
      </c>
    </row>
    <row r="329" spans="2:11" ht="12.75">
      <c r="B329" s="271"/>
      <c r="C329" s="243" t="s">
        <v>206</v>
      </c>
      <c r="D329" s="272">
        <v>12.5</v>
      </c>
      <c r="E329" s="273">
        <v>28.3</v>
      </c>
      <c r="F329" s="274">
        <v>120</v>
      </c>
      <c r="G329" s="151">
        <f t="shared" si="18"/>
        <v>8160</v>
      </c>
      <c r="H329" s="347">
        <f t="shared" si="19"/>
        <v>0</v>
      </c>
      <c r="I329" s="345">
        <f t="shared" si="16"/>
        <v>8160</v>
      </c>
      <c r="J329" s="350"/>
      <c r="K329" s="345">
        <f t="shared" si="17"/>
        <v>0</v>
      </c>
    </row>
    <row r="330" spans="2:11" ht="12.75">
      <c r="B330" s="275"/>
      <c r="C330" s="276" t="s">
        <v>207</v>
      </c>
      <c r="D330" s="277">
        <v>39</v>
      </c>
      <c r="E330" s="278">
        <v>25</v>
      </c>
      <c r="F330" s="279"/>
      <c r="G330" s="151">
        <f t="shared" si="18"/>
        <v>0</v>
      </c>
      <c r="H330" s="347">
        <f t="shared" si="19"/>
        <v>0</v>
      </c>
      <c r="I330" s="345">
        <f aca="true" t="shared" si="20" ref="I330:I394">G330-G330*H330</f>
        <v>0</v>
      </c>
      <c r="J330" s="350"/>
      <c r="K330" s="345">
        <f aca="true" t="shared" si="21" ref="K330:K394">I330*J330</f>
        <v>0</v>
      </c>
    </row>
    <row r="331" spans="2:11" ht="12.75">
      <c r="B331" s="271"/>
      <c r="C331" s="243" t="s">
        <v>208</v>
      </c>
      <c r="D331" s="272">
        <v>20</v>
      </c>
      <c r="E331" s="273">
        <v>28.3</v>
      </c>
      <c r="F331" s="274">
        <v>120</v>
      </c>
      <c r="G331" s="151">
        <f aca="true" t="shared" si="22" ref="G331:G395">F331*$F$7</f>
        <v>8160</v>
      </c>
      <c r="H331" s="347">
        <f t="shared" si="19"/>
        <v>0</v>
      </c>
      <c r="I331" s="345">
        <f t="shared" si="20"/>
        <v>8160</v>
      </c>
      <c r="J331" s="350"/>
      <c r="K331" s="345">
        <f t="shared" si="21"/>
        <v>0</v>
      </c>
    </row>
    <row r="332" spans="2:11" ht="12.75">
      <c r="B332" s="271"/>
      <c r="C332" s="243" t="s">
        <v>209</v>
      </c>
      <c r="D332" s="272">
        <v>22.7</v>
      </c>
      <c r="E332" s="273">
        <v>11.2</v>
      </c>
      <c r="F332" s="274">
        <v>145</v>
      </c>
      <c r="G332" s="151">
        <f t="shared" si="22"/>
        <v>9860</v>
      </c>
      <c r="H332" s="347">
        <f aca="true" t="shared" si="23" ref="H332:H396">$H$7</f>
        <v>0</v>
      </c>
      <c r="I332" s="345">
        <f t="shared" si="20"/>
        <v>9860</v>
      </c>
      <c r="J332" s="350"/>
      <c r="K332" s="345">
        <f t="shared" si="21"/>
        <v>0</v>
      </c>
    </row>
    <row r="333" spans="2:11" ht="12.75">
      <c r="B333" s="271"/>
      <c r="C333" s="243" t="s">
        <v>210</v>
      </c>
      <c r="D333" s="272">
        <v>50</v>
      </c>
      <c r="E333" s="273">
        <v>25</v>
      </c>
      <c r="F333" s="274">
        <v>175</v>
      </c>
      <c r="G333" s="151">
        <f t="shared" si="22"/>
        <v>11900</v>
      </c>
      <c r="H333" s="347">
        <f t="shared" si="23"/>
        <v>0</v>
      </c>
      <c r="I333" s="345">
        <f t="shared" si="20"/>
        <v>11900</v>
      </c>
      <c r="J333" s="350"/>
      <c r="K333" s="345">
        <f t="shared" si="21"/>
        <v>0</v>
      </c>
    </row>
    <row r="334" spans="2:11" ht="12.75">
      <c r="B334" s="271"/>
      <c r="C334" s="243" t="s">
        <v>211</v>
      </c>
      <c r="D334" s="272">
        <v>25</v>
      </c>
      <c r="E334" s="273">
        <v>17.8</v>
      </c>
      <c r="F334" s="274">
        <v>60</v>
      </c>
      <c r="G334" s="151">
        <f t="shared" si="22"/>
        <v>4080</v>
      </c>
      <c r="H334" s="347">
        <f t="shared" si="23"/>
        <v>0</v>
      </c>
      <c r="I334" s="345">
        <f t="shared" si="20"/>
        <v>4080</v>
      </c>
      <c r="J334" s="350"/>
      <c r="K334" s="345">
        <f t="shared" si="21"/>
        <v>0</v>
      </c>
    </row>
    <row r="335" spans="2:11" ht="12.75">
      <c r="B335" s="271"/>
      <c r="C335" s="243" t="s">
        <v>294</v>
      </c>
      <c r="D335" s="272">
        <v>24</v>
      </c>
      <c r="E335" s="273">
        <v>60</v>
      </c>
      <c r="F335" s="274">
        <v>90</v>
      </c>
      <c r="G335" s="151">
        <f t="shared" si="22"/>
        <v>6120</v>
      </c>
      <c r="H335" s="347">
        <f t="shared" si="23"/>
        <v>0</v>
      </c>
      <c r="I335" s="345">
        <f t="shared" si="20"/>
        <v>6120</v>
      </c>
      <c r="J335" s="350"/>
      <c r="K335" s="345">
        <f t="shared" si="21"/>
        <v>0</v>
      </c>
    </row>
    <row r="336" spans="2:11" ht="12.75">
      <c r="B336" s="271"/>
      <c r="C336" s="243" t="s">
        <v>212</v>
      </c>
      <c r="D336" s="272">
        <v>11.4</v>
      </c>
      <c r="E336" s="273">
        <v>28.3</v>
      </c>
      <c r="F336" s="274">
        <v>50</v>
      </c>
      <c r="G336" s="151">
        <f t="shared" si="22"/>
        <v>3400</v>
      </c>
      <c r="H336" s="347">
        <f t="shared" si="23"/>
        <v>0</v>
      </c>
      <c r="I336" s="345">
        <f t="shared" si="20"/>
        <v>3400</v>
      </c>
      <c r="J336" s="350"/>
      <c r="K336" s="345">
        <f t="shared" si="21"/>
        <v>0</v>
      </c>
    </row>
    <row r="337" spans="2:11" ht="12.75">
      <c r="B337" s="271"/>
      <c r="C337" s="243" t="s">
        <v>988</v>
      </c>
      <c r="D337" s="272">
        <v>24</v>
      </c>
      <c r="E337" s="273">
        <v>60</v>
      </c>
      <c r="F337" s="274">
        <v>40</v>
      </c>
      <c r="G337" s="151">
        <f t="shared" si="22"/>
        <v>2720</v>
      </c>
      <c r="H337" s="347">
        <f t="shared" si="23"/>
        <v>0</v>
      </c>
      <c r="I337" s="345">
        <f t="shared" si="20"/>
        <v>2720</v>
      </c>
      <c r="J337" s="350"/>
      <c r="K337" s="345">
        <f t="shared" si="21"/>
        <v>0</v>
      </c>
    </row>
    <row r="338" spans="2:11" ht="12.75">
      <c r="B338" s="271"/>
      <c r="C338" s="243" t="s">
        <v>509</v>
      </c>
      <c r="D338" s="272">
        <v>25</v>
      </c>
      <c r="E338" s="273">
        <v>22</v>
      </c>
      <c r="F338" s="274">
        <v>36.25</v>
      </c>
      <c r="G338" s="151">
        <f t="shared" si="22"/>
        <v>2465</v>
      </c>
      <c r="H338" s="347">
        <f t="shared" si="23"/>
        <v>0</v>
      </c>
      <c r="I338" s="345">
        <f t="shared" si="20"/>
        <v>2465</v>
      </c>
      <c r="J338" s="350"/>
      <c r="K338" s="345">
        <f t="shared" si="21"/>
        <v>0</v>
      </c>
    </row>
    <row r="339" spans="2:11" ht="12.75">
      <c r="B339" s="271"/>
      <c r="C339" s="243" t="s">
        <v>510</v>
      </c>
      <c r="D339" s="272">
        <v>25</v>
      </c>
      <c r="E339" s="273">
        <v>22</v>
      </c>
      <c r="F339" s="274">
        <v>36.25</v>
      </c>
      <c r="G339" s="151">
        <f t="shared" si="22"/>
        <v>2465</v>
      </c>
      <c r="H339" s="347">
        <f t="shared" si="23"/>
        <v>0</v>
      </c>
      <c r="I339" s="345">
        <f t="shared" si="20"/>
        <v>2465</v>
      </c>
      <c r="J339" s="350"/>
      <c r="K339" s="345">
        <f t="shared" si="21"/>
        <v>0</v>
      </c>
    </row>
    <row r="340" spans="2:11" ht="12.75">
      <c r="B340" s="271"/>
      <c r="C340" s="243" t="s">
        <v>295</v>
      </c>
      <c r="D340" s="272">
        <v>25</v>
      </c>
      <c r="E340" s="273">
        <v>50</v>
      </c>
      <c r="F340" s="274">
        <v>130</v>
      </c>
      <c r="G340" s="151">
        <f t="shared" si="22"/>
        <v>8840</v>
      </c>
      <c r="H340" s="347">
        <f t="shared" si="23"/>
        <v>0</v>
      </c>
      <c r="I340" s="345">
        <f t="shared" si="20"/>
        <v>8840</v>
      </c>
      <c r="J340" s="350"/>
      <c r="K340" s="345">
        <f t="shared" si="21"/>
        <v>0</v>
      </c>
    </row>
    <row r="341" spans="1:11" ht="12.75">
      <c r="A341" s="280"/>
      <c r="B341" s="275"/>
      <c r="C341" s="243" t="s">
        <v>399</v>
      </c>
      <c r="D341" s="272">
        <v>40</v>
      </c>
      <c r="E341" s="273">
        <v>57</v>
      </c>
      <c r="F341" s="274">
        <v>100</v>
      </c>
      <c r="G341" s="151">
        <f t="shared" si="22"/>
        <v>6800</v>
      </c>
      <c r="H341" s="347">
        <f t="shared" si="23"/>
        <v>0</v>
      </c>
      <c r="I341" s="345">
        <f>G341-G341*H341</f>
        <v>6800</v>
      </c>
      <c r="J341" s="350"/>
      <c r="K341" s="345">
        <f>I341*J341</f>
        <v>0</v>
      </c>
    </row>
    <row r="342" spans="1:11" ht="12.75">
      <c r="A342" s="280"/>
      <c r="B342" s="275"/>
      <c r="C342" s="243" t="s">
        <v>400</v>
      </c>
      <c r="D342" s="272">
        <v>40</v>
      </c>
      <c r="E342" s="273">
        <v>57</v>
      </c>
      <c r="F342" s="274">
        <v>115</v>
      </c>
      <c r="G342" s="151">
        <f t="shared" si="22"/>
        <v>7820</v>
      </c>
      <c r="H342" s="347">
        <f t="shared" si="23"/>
        <v>0</v>
      </c>
      <c r="I342" s="345">
        <f t="shared" si="20"/>
        <v>7820</v>
      </c>
      <c r="J342" s="350"/>
      <c r="K342" s="345">
        <f t="shared" si="21"/>
        <v>0</v>
      </c>
    </row>
    <row r="343" spans="2:11" ht="12.75">
      <c r="B343" s="271"/>
      <c r="C343" s="243" t="s">
        <v>92</v>
      </c>
      <c r="D343" s="272">
        <v>20</v>
      </c>
      <c r="E343" s="273">
        <v>25</v>
      </c>
      <c r="F343" s="274">
        <v>130</v>
      </c>
      <c r="G343" s="151">
        <f t="shared" si="22"/>
        <v>8840</v>
      </c>
      <c r="H343" s="347">
        <f t="shared" si="23"/>
        <v>0</v>
      </c>
      <c r="I343" s="345">
        <f t="shared" si="20"/>
        <v>8840</v>
      </c>
      <c r="J343" s="350"/>
      <c r="K343" s="345">
        <f t="shared" si="21"/>
        <v>0</v>
      </c>
    </row>
    <row r="344" spans="2:11" ht="15" customHeight="1">
      <c r="B344" s="271"/>
      <c r="C344" s="276" t="s">
        <v>93</v>
      </c>
      <c r="D344" s="277">
        <v>20</v>
      </c>
      <c r="E344" s="278">
        <v>25</v>
      </c>
      <c r="F344" s="279">
        <v>120</v>
      </c>
      <c r="G344" s="151">
        <f t="shared" si="22"/>
        <v>8160</v>
      </c>
      <c r="H344" s="347">
        <f t="shared" si="23"/>
        <v>0</v>
      </c>
      <c r="I344" s="345">
        <f t="shared" si="20"/>
        <v>8160</v>
      </c>
      <c r="J344" s="350"/>
      <c r="K344" s="345">
        <f t="shared" si="21"/>
        <v>0</v>
      </c>
    </row>
    <row r="345" spans="2:11" ht="12.75">
      <c r="B345" s="271"/>
      <c r="C345" s="243" t="s">
        <v>323</v>
      </c>
      <c r="D345" s="272">
        <v>20</v>
      </c>
      <c r="E345" s="273">
        <v>25</v>
      </c>
      <c r="F345" s="274">
        <v>75</v>
      </c>
      <c r="G345" s="151">
        <f t="shared" si="22"/>
        <v>5100</v>
      </c>
      <c r="H345" s="347">
        <f t="shared" si="23"/>
        <v>0</v>
      </c>
      <c r="I345" s="345">
        <f t="shared" si="20"/>
        <v>5100</v>
      </c>
      <c r="J345" s="350"/>
      <c r="K345" s="345">
        <f t="shared" si="21"/>
        <v>0</v>
      </c>
    </row>
    <row r="346" spans="2:11" ht="12.75">
      <c r="B346" s="271"/>
      <c r="C346" s="243" t="s">
        <v>261</v>
      </c>
      <c r="D346" s="272">
        <v>20</v>
      </c>
      <c r="E346" s="273">
        <v>25</v>
      </c>
      <c r="F346" s="274">
        <v>145</v>
      </c>
      <c r="G346" s="151">
        <f t="shared" si="22"/>
        <v>9860</v>
      </c>
      <c r="H346" s="347">
        <f t="shared" si="23"/>
        <v>0</v>
      </c>
      <c r="I346" s="345">
        <f t="shared" si="20"/>
        <v>9860</v>
      </c>
      <c r="J346" s="350"/>
      <c r="K346" s="345">
        <f t="shared" si="21"/>
        <v>0</v>
      </c>
    </row>
    <row r="347" spans="2:11" ht="12.75">
      <c r="B347" s="271"/>
      <c r="C347" s="276" t="s">
        <v>262</v>
      </c>
      <c r="D347" s="277">
        <v>20</v>
      </c>
      <c r="E347" s="278">
        <v>28</v>
      </c>
      <c r="F347" s="279">
        <v>960</v>
      </c>
      <c r="G347" s="151">
        <f t="shared" si="22"/>
        <v>65280</v>
      </c>
      <c r="H347" s="347">
        <f t="shared" si="23"/>
        <v>0</v>
      </c>
      <c r="I347" s="345">
        <f t="shared" si="20"/>
        <v>65280</v>
      </c>
      <c r="J347" s="350"/>
      <c r="K347" s="345">
        <f t="shared" si="21"/>
        <v>0</v>
      </c>
    </row>
    <row r="348" spans="2:11" ht="12.75">
      <c r="B348" s="271"/>
      <c r="C348" s="243" t="s">
        <v>604</v>
      </c>
      <c r="D348" s="272">
        <v>20</v>
      </c>
      <c r="E348" s="273">
        <v>28</v>
      </c>
      <c r="F348" s="274">
        <v>191</v>
      </c>
      <c r="G348" s="151">
        <f t="shared" si="22"/>
        <v>12988</v>
      </c>
      <c r="H348" s="347">
        <f t="shared" si="23"/>
        <v>0</v>
      </c>
      <c r="I348" s="345">
        <f t="shared" si="20"/>
        <v>12988</v>
      </c>
      <c r="J348" s="350"/>
      <c r="K348" s="345">
        <f t="shared" si="21"/>
        <v>0</v>
      </c>
    </row>
    <row r="349" spans="2:11" ht="12.75">
      <c r="B349" s="271"/>
      <c r="C349" s="276" t="s">
        <v>263</v>
      </c>
      <c r="D349" s="277">
        <v>20</v>
      </c>
      <c r="E349" s="278">
        <v>25</v>
      </c>
      <c r="F349" s="279">
        <v>90</v>
      </c>
      <c r="G349" s="151">
        <f t="shared" si="22"/>
        <v>6120</v>
      </c>
      <c r="H349" s="347">
        <f t="shared" si="23"/>
        <v>0</v>
      </c>
      <c r="I349" s="345">
        <f t="shared" si="20"/>
        <v>6120</v>
      </c>
      <c r="J349" s="350"/>
      <c r="K349" s="345">
        <f t="shared" si="21"/>
        <v>0</v>
      </c>
    </row>
    <row r="350" spans="2:11" ht="12.75">
      <c r="B350" s="271"/>
      <c r="C350" s="243" t="s">
        <v>264</v>
      </c>
      <c r="D350" s="272">
        <v>25</v>
      </c>
      <c r="E350" s="273">
        <v>17</v>
      </c>
      <c r="F350" s="274">
        <v>25</v>
      </c>
      <c r="G350" s="151">
        <f t="shared" si="22"/>
        <v>1700</v>
      </c>
      <c r="H350" s="347">
        <f t="shared" si="23"/>
        <v>0</v>
      </c>
      <c r="I350" s="345">
        <f t="shared" si="20"/>
        <v>1700</v>
      </c>
      <c r="J350" s="350"/>
      <c r="K350" s="345">
        <f t="shared" si="21"/>
        <v>0</v>
      </c>
    </row>
    <row r="351" spans="2:11" ht="12.75">
      <c r="B351" s="275"/>
      <c r="C351" s="276" t="s">
        <v>265</v>
      </c>
      <c r="D351" s="277">
        <v>25</v>
      </c>
      <c r="E351" s="278">
        <v>17</v>
      </c>
      <c r="F351" s="279">
        <v>12</v>
      </c>
      <c r="G351" s="151">
        <f t="shared" si="22"/>
        <v>816</v>
      </c>
      <c r="H351" s="347">
        <f t="shared" si="23"/>
        <v>0</v>
      </c>
      <c r="I351" s="345">
        <f t="shared" si="20"/>
        <v>816</v>
      </c>
      <c r="J351" s="350"/>
      <c r="K351" s="345">
        <f t="shared" si="21"/>
        <v>0</v>
      </c>
    </row>
    <row r="352" spans="2:11" ht="12.75">
      <c r="B352" s="271"/>
      <c r="C352" s="243" t="s">
        <v>266</v>
      </c>
      <c r="D352" s="272">
        <v>25</v>
      </c>
      <c r="E352" s="273">
        <v>17</v>
      </c>
      <c r="F352" s="274">
        <v>25</v>
      </c>
      <c r="G352" s="151">
        <f t="shared" si="22"/>
        <v>1700</v>
      </c>
      <c r="H352" s="347">
        <f t="shared" si="23"/>
        <v>0</v>
      </c>
      <c r="I352" s="345">
        <f t="shared" si="20"/>
        <v>1700</v>
      </c>
      <c r="J352" s="350"/>
      <c r="K352" s="345">
        <f t="shared" si="21"/>
        <v>0</v>
      </c>
    </row>
    <row r="353" spans="2:11" ht="12.75">
      <c r="B353" s="271"/>
      <c r="C353" s="276" t="s">
        <v>267</v>
      </c>
      <c r="D353" s="277">
        <v>50</v>
      </c>
      <c r="E353" s="278">
        <v>34</v>
      </c>
      <c r="F353" s="279">
        <v>25</v>
      </c>
      <c r="G353" s="151">
        <f t="shared" si="22"/>
        <v>1700</v>
      </c>
      <c r="H353" s="347">
        <f t="shared" si="23"/>
        <v>0</v>
      </c>
      <c r="I353" s="345">
        <f t="shared" si="20"/>
        <v>1700</v>
      </c>
      <c r="J353" s="350"/>
      <c r="K353" s="345">
        <f t="shared" si="21"/>
        <v>0</v>
      </c>
    </row>
    <row r="354" spans="2:11" ht="12.75">
      <c r="B354" s="271"/>
      <c r="C354" s="243" t="s">
        <v>324</v>
      </c>
      <c r="D354" s="272">
        <v>25</v>
      </c>
      <c r="E354" s="273">
        <v>17</v>
      </c>
      <c r="F354" s="274">
        <v>25</v>
      </c>
      <c r="G354" s="151">
        <f t="shared" si="22"/>
        <v>1700</v>
      </c>
      <c r="H354" s="347">
        <f t="shared" si="23"/>
        <v>0</v>
      </c>
      <c r="I354" s="345">
        <f t="shared" si="20"/>
        <v>1700</v>
      </c>
      <c r="J354" s="350"/>
      <c r="K354" s="345">
        <f t="shared" si="21"/>
        <v>0</v>
      </c>
    </row>
    <row r="355" spans="2:11" ht="12.75">
      <c r="B355" s="271"/>
      <c r="C355" s="243" t="s">
        <v>325</v>
      </c>
      <c r="D355" s="272">
        <v>24</v>
      </c>
      <c r="E355" s="273">
        <v>28.3</v>
      </c>
      <c r="F355" s="274">
        <v>40</v>
      </c>
      <c r="G355" s="151">
        <f t="shared" si="22"/>
        <v>2720</v>
      </c>
      <c r="H355" s="347">
        <f t="shared" si="23"/>
        <v>0</v>
      </c>
      <c r="I355" s="345">
        <f t="shared" si="20"/>
        <v>2720</v>
      </c>
      <c r="J355" s="350"/>
      <c r="K355" s="345">
        <f t="shared" si="21"/>
        <v>0</v>
      </c>
    </row>
    <row r="356" spans="2:11" ht="13.5" thickBot="1">
      <c r="B356" s="281"/>
      <c r="C356" s="245" t="s">
        <v>274</v>
      </c>
      <c r="D356" s="282">
        <v>43</v>
      </c>
      <c r="E356" s="283">
        <v>50</v>
      </c>
      <c r="F356" s="284">
        <v>55</v>
      </c>
      <c r="G356" s="151">
        <f t="shared" si="22"/>
        <v>3740</v>
      </c>
      <c r="H356" s="347">
        <f t="shared" si="23"/>
        <v>0</v>
      </c>
      <c r="I356" s="345">
        <f t="shared" si="20"/>
        <v>3740</v>
      </c>
      <c r="J356" s="350"/>
      <c r="K356" s="345">
        <f t="shared" si="21"/>
        <v>0</v>
      </c>
    </row>
    <row r="357" spans="3:11" ht="12.75">
      <c r="C357" s="121"/>
      <c r="D357" s="65"/>
      <c r="E357" s="66"/>
      <c r="F357" s="148"/>
      <c r="G357" s="151">
        <f t="shared" si="22"/>
        <v>0</v>
      </c>
      <c r="H357" s="347">
        <f t="shared" si="23"/>
        <v>0</v>
      </c>
      <c r="I357" s="345">
        <f t="shared" si="20"/>
        <v>0</v>
      </c>
      <c r="J357" s="350"/>
      <c r="K357" s="345">
        <f t="shared" si="21"/>
        <v>0</v>
      </c>
    </row>
    <row r="358" spans="2:11" ht="15.75" thickBot="1">
      <c r="B358" s="387" t="s">
        <v>607</v>
      </c>
      <c r="C358" s="387"/>
      <c r="D358" s="387"/>
      <c r="E358" s="387"/>
      <c r="G358" s="151">
        <f t="shared" si="22"/>
        <v>0</v>
      </c>
      <c r="H358" s="347">
        <f t="shared" si="23"/>
        <v>0</v>
      </c>
      <c r="I358" s="345">
        <f t="shared" si="20"/>
        <v>0</v>
      </c>
      <c r="J358" s="350"/>
      <c r="K358" s="345">
        <f t="shared" si="21"/>
        <v>0</v>
      </c>
    </row>
    <row r="359" spans="2:11" ht="22.5" thickBot="1">
      <c r="B359" s="47" t="s">
        <v>718</v>
      </c>
      <c r="C359" s="48" t="s">
        <v>645</v>
      </c>
      <c r="D359" s="149" t="s">
        <v>203</v>
      </c>
      <c r="E359" s="149"/>
      <c r="F359" s="99" t="s">
        <v>605</v>
      </c>
      <c r="G359" s="151"/>
      <c r="H359" s="347">
        <f t="shared" si="23"/>
        <v>0</v>
      </c>
      <c r="I359" s="345">
        <f t="shared" si="20"/>
        <v>0</v>
      </c>
      <c r="J359" s="350"/>
      <c r="K359" s="345">
        <f t="shared" si="21"/>
        <v>0</v>
      </c>
    </row>
    <row r="360" spans="2:11" ht="12.75">
      <c r="B360" s="285"/>
      <c r="C360" s="286" t="s">
        <v>268</v>
      </c>
      <c r="D360" s="287" t="s">
        <v>328</v>
      </c>
      <c r="E360" s="251"/>
      <c r="F360" s="288">
        <v>15.22</v>
      </c>
      <c r="G360" s="151">
        <f t="shared" si="22"/>
        <v>1034.96</v>
      </c>
      <c r="H360" s="347">
        <f t="shared" si="23"/>
        <v>0</v>
      </c>
      <c r="I360" s="345">
        <f t="shared" si="20"/>
        <v>1034.96</v>
      </c>
      <c r="J360" s="350"/>
      <c r="K360" s="345">
        <f t="shared" si="21"/>
        <v>0</v>
      </c>
    </row>
    <row r="361" spans="2:11" ht="12.75">
      <c r="B361" s="290"/>
      <c r="C361" s="291" t="s">
        <v>269</v>
      </c>
      <c r="D361" s="292" t="s">
        <v>270</v>
      </c>
      <c r="E361" s="293"/>
      <c r="F361" s="294">
        <v>18</v>
      </c>
      <c r="G361" s="151">
        <f t="shared" si="22"/>
        <v>1224</v>
      </c>
      <c r="H361" s="347">
        <f t="shared" si="23"/>
        <v>0</v>
      </c>
      <c r="I361" s="345">
        <f t="shared" si="20"/>
        <v>1224</v>
      </c>
      <c r="J361" s="350"/>
      <c r="K361" s="345">
        <f t="shared" si="21"/>
        <v>0</v>
      </c>
    </row>
    <row r="362" spans="2:11" ht="12.75">
      <c r="B362" s="271"/>
      <c r="C362" s="243" t="s">
        <v>331</v>
      </c>
      <c r="D362" s="289" t="s">
        <v>330</v>
      </c>
      <c r="E362" s="219"/>
      <c r="F362" s="274">
        <v>60</v>
      </c>
      <c r="G362" s="151">
        <f t="shared" si="22"/>
        <v>4080</v>
      </c>
      <c r="H362" s="347">
        <f t="shared" si="23"/>
        <v>0</v>
      </c>
      <c r="I362" s="345">
        <f t="shared" si="20"/>
        <v>4080</v>
      </c>
      <c r="J362" s="350"/>
      <c r="K362" s="345">
        <f t="shared" si="21"/>
        <v>0</v>
      </c>
    </row>
    <row r="363" spans="2:11" ht="12.75">
      <c r="B363" s="271"/>
      <c r="C363" s="243" t="s">
        <v>327</v>
      </c>
      <c r="D363" s="289" t="s">
        <v>330</v>
      </c>
      <c r="E363" s="219"/>
      <c r="F363" s="274">
        <v>9.06</v>
      </c>
      <c r="G363" s="151">
        <f t="shared" si="22"/>
        <v>616.08</v>
      </c>
      <c r="H363" s="347">
        <f t="shared" si="23"/>
        <v>0</v>
      </c>
      <c r="I363" s="345">
        <f t="shared" si="20"/>
        <v>616.08</v>
      </c>
      <c r="J363" s="350"/>
      <c r="K363" s="345">
        <f t="shared" si="21"/>
        <v>0</v>
      </c>
    </row>
    <row r="364" spans="2:11" ht="12.75">
      <c r="B364" s="271"/>
      <c r="C364" s="243" t="s">
        <v>271</v>
      </c>
      <c r="D364" s="289" t="s">
        <v>332</v>
      </c>
      <c r="E364" s="219"/>
      <c r="F364" s="274">
        <v>45</v>
      </c>
      <c r="G364" s="151">
        <f t="shared" si="22"/>
        <v>3060</v>
      </c>
      <c r="H364" s="347">
        <f t="shared" si="23"/>
        <v>0</v>
      </c>
      <c r="I364" s="345">
        <f t="shared" si="20"/>
        <v>3060</v>
      </c>
      <c r="J364" s="350"/>
      <c r="K364" s="345">
        <f t="shared" si="21"/>
        <v>0</v>
      </c>
    </row>
    <row r="365" spans="2:11" ht="12.75">
      <c r="B365" s="271"/>
      <c r="C365" s="243" t="s">
        <v>272</v>
      </c>
      <c r="D365" s="289" t="s">
        <v>273</v>
      </c>
      <c r="E365" s="219"/>
      <c r="F365" s="274">
        <v>19.94</v>
      </c>
      <c r="G365" s="151">
        <f t="shared" si="22"/>
        <v>1355.92</v>
      </c>
      <c r="H365" s="347">
        <f t="shared" si="23"/>
        <v>0</v>
      </c>
      <c r="I365" s="345">
        <f t="shared" si="20"/>
        <v>1355.92</v>
      </c>
      <c r="J365" s="350"/>
      <c r="K365" s="345">
        <f t="shared" si="21"/>
        <v>0</v>
      </c>
    </row>
    <row r="366" spans="2:11" ht="12.75">
      <c r="B366" s="271"/>
      <c r="C366" s="295" t="s">
        <v>608</v>
      </c>
      <c r="D366" s="289" t="s">
        <v>329</v>
      </c>
      <c r="E366" s="296"/>
      <c r="F366" s="274">
        <v>0.91</v>
      </c>
      <c r="G366" s="151">
        <f t="shared" si="22"/>
        <v>61.88</v>
      </c>
      <c r="H366" s="347">
        <f t="shared" si="23"/>
        <v>0</v>
      </c>
      <c r="I366" s="345">
        <f t="shared" si="20"/>
        <v>61.88</v>
      </c>
      <c r="J366" s="350"/>
      <c r="K366" s="345">
        <f t="shared" si="21"/>
        <v>0</v>
      </c>
    </row>
    <row r="367" spans="2:11" ht="13.5" thickBot="1">
      <c r="B367" s="281"/>
      <c r="C367" s="297" t="s">
        <v>326</v>
      </c>
      <c r="D367" s="298" t="s">
        <v>329</v>
      </c>
      <c r="E367" s="299"/>
      <c r="F367" s="284">
        <v>5.45</v>
      </c>
      <c r="G367" s="151">
        <f t="shared" si="22"/>
        <v>370.6</v>
      </c>
      <c r="H367" s="347">
        <f t="shared" si="23"/>
        <v>0</v>
      </c>
      <c r="I367" s="345">
        <f t="shared" si="20"/>
        <v>370.6</v>
      </c>
      <c r="J367" s="350"/>
      <c r="K367" s="345">
        <f t="shared" si="21"/>
        <v>0</v>
      </c>
    </row>
    <row r="368" spans="7:11" ht="12.75">
      <c r="G368" s="151">
        <f t="shared" si="22"/>
        <v>0</v>
      </c>
      <c r="H368" s="347">
        <f t="shared" si="23"/>
        <v>0</v>
      </c>
      <c r="I368" s="345">
        <f t="shared" si="20"/>
        <v>0</v>
      </c>
      <c r="J368" s="350"/>
      <c r="K368" s="345">
        <f t="shared" si="21"/>
        <v>0</v>
      </c>
    </row>
    <row r="369" spans="2:11" ht="15.75" thickBot="1">
      <c r="B369" s="395" t="s">
        <v>4</v>
      </c>
      <c r="C369" s="395"/>
      <c r="D369" s="395"/>
      <c r="E369" s="395"/>
      <c r="F369" s="132"/>
      <c r="G369" s="151">
        <f t="shared" si="22"/>
        <v>0</v>
      </c>
      <c r="H369" s="347">
        <f t="shared" si="23"/>
        <v>0</v>
      </c>
      <c r="I369" s="345">
        <f t="shared" si="20"/>
        <v>0</v>
      </c>
      <c r="J369" s="350"/>
      <c r="K369" s="345">
        <f t="shared" si="21"/>
        <v>0</v>
      </c>
    </row>
    <row r="370" spans="2:11" ht="15" thickBot="1">
      <c r="B370" s="47" t="s">
        <v>5</v>
      </c>
      <c r="C370" s="48" t="s">
        <v>6</v>
      </c>
      <c r="D370" s="49"/>
      <c r="E370" s="50"/>
      <c r="F370" s="99" t="s">
        <v>760</v>
      </c>
      <c r="G370" s="151"/>
      <c r="H370" s="347">
        <f t="shared" si="23"/>
        <v>0</v>
      </c>
      <c r="I370" s="345">
        <f t="shared" si="20"/>
        <v>0</v>
      </c>
      <c r="J370" s="350"/>
      <c r="K370" s="345">
        <f t="shared" si="21"/>
        <v>0</v>
      </c>
    </row>
    <row r="371" spans="2:11" ht="12.75">
      <c r="B371" s="51" t="s">
        <v>7</v>
      </c>
      <c r="C371" s="100" t="s">
        <v>8</v>
      </c>
      <c r="D371" s="41"/>
      <c r="E371" s="133" t="s">
        <v>7</v>
      </c>
      <c r="F371" s="43">
        <v>470</v>
      </c>
      <c r="G371" s="151">
        <f t="shared" si="22"/>
        <v>31960</v>
      </c>
      <c r="H371" s="347">
        <f t="shared" si="23"/>
        <v>0</v>
      </c>
      <c r="I371" s="345">
        <f t="shared" si="20"/>
        <v>31960</v>
      </c>
      <c r="J371" s="350"/>
      <c r="K371" s="345">
        <f t="shared" si="21"/>
        <v>0</v>
      </c>
    </row>
    <row r="372" spans="2:11" ht="12.75">
      <c r="B372" s="52" t="s">
        <v>9</v>
      </c>
      <c r="C372" s="91" t="s">
        <v>10</v>
      </c>
      <c r="D372" s="19"/>
      <c r="E372" s="134" t="s">
        <v>9</v>
      </c>
      <c r="F372" s="17">
        <v>340</v>
      </c>
      <c r="G372" s="151">
        <f t="shared" si="22"/>
        <v>23120</v>
      </c>
      <c r="H372" s="347">
        <f t="shared" si="23"/>
        <v>0</v>
      </c>
      <c r="I372" s="345">
        <f t="shared" si="20"/>
        <v>23120</v>
      </c>
      <c r="J372" s="350"/>
      <c r="K372" s="345">
        <f t="shared" si="21"/>
        <v>0</v>
      </c>
    </row>
    <row r="373" spans="2:11" ht="12.75">
      <c r="B373" s="52" t="s">
        <v>11</v>
      </c>
      <c r="C373" s="91" t="s">
        <v>12</v>
      </c>
      <c r="D373" s="19"/>
      <c r="E373" s="134" t="s">
        <v>11</v>
      </c>
      <c r="F373" s="17">
        <v>470</v>
      </c>
      <c r="G373" s="151">
        <f t="shared" si="22"/>
        <v>31960</v>
      </c>
      <c r="H373" s="347">
        <f t="shared" si="23"/>
        <v>0</v>
      </c>
      <c r="I373" s="345">
        <f t="shared" si="20"/>
        <v>31960</v>
      </c>
      <c r="J373" s="350"/>
      <c r="K373" s="345">
        <f t="shared" si="21"/>
        <v>0</v>
      </c>
    </row>
    <row r="374" spans="2:11" ht="12.75">
      <c r="B374" s="52" t="s">
        <v>13</v>
      </c>
      <c r="C374" s="91" t="s">
        <v>26</v>
      </c>
      <c r="D374" s="19"/>
      <c r="E374" s="134" t="s">
        <v>13</v>
      </c>
      <c r="F374" s="17">
        <v>340</v>
      </c>
      <c r="G374" s="151">
        <f t="shared" si="22"/>
        <v>23120</v>
      </c>
      <c r="H374" s="347">
        <f t="shared" si="23"/>
        <v>0</v>
      </c>
      <c r="I374" s="345">
        <f t="shared" si="20"/>
        <v>23120</v>
      </c>
      <c r="J374" s="350"/>
      <c r="K374" s="345">
        <f t="shared" si="21"/>
        <v>0</v>
      </c>
    </row>
    <row r="375" spans="2:11" ht="15" customHeight="1">
      <c r="B375" s="52" t="s">
        <v>27</v>
      </c>
      <c r="C375" s="91" t="s">
        <v>28</v>
      </c>
      <c r="D375" s="19"/>
      <c r="E375" s="134" t="s">
        <v>27</v>
      </c>
      <c r="F375" s="17">
        <v>730</v>
      </c>
      <c r="G375" s="151">
        <f t="shared" si="22"/>
        <v>49640</v>
      </c>
      <c r="H375" s="347">
        <f t="shared" si="23"/>
        <v>0</v>
      </c>
      <c r="I375" s="345">
        <f t="shared" si="20"/>
        <v>49640</v>
      </c>
      <c r="J375" s="350"/>
      <c r="K375" s="345">
        <f t="shared" si="21"/>
        <v>0</v>
      </c>
    </row>
    <row r="376" spans="2:11" ht="12.75">
      <c r="B376" s="52" t="s">
        <v>29</v>
      </c>
      <c r="C376" s="91" t="s">
        <v>28</v>
      </c>
      <c r="D376" s="19"/>
      <c r="E376" s="134" t="s">
        <v>29</v>
      </c>
      <c r="F376" s="17">
        <v>658</v>
      </c>
      <c r="G376" s="151">
        <f t="shared" si="22"/>
        <v>44744</v>
      </c>
      <c r="H376" s="347">
        <f t="shared" si="23"/>
        <v>0</v>
      </c>
      <c r="I376" s="345">
        <f t="shared" si="20"/>
        <v>44744</v>
      </c>
      <c r="J376" s="350"/>
      <c r="K376" s="345">
        <f t="shared" si="21"/>
        <v>0</v>
      </c>
    </row>
    <row r="377" spans="2:11" ht="12.75">
      <c r="B377" s="52" t="s">
        <v>29</v>
      </c>
      <c r="C377" s="91" t="s">
        <v>28</v>
      </c>
      <c r="D377" s="19"/>
      <c r="E377" s="134" t="s">
        <v>29</v>
      </c>
      <c r="F377" s="17">
        <v>472</v>
      </c>
      <c r="G377" s="151">
        <f t="shared" si="22"/>
        <v>32096</v>
      </c>
      <c r="H377" s="347">
        <f t="shared" si="23"/>
        <v>0</v>
      </c>
      <c r="I377" s="345">
        <f t="shared" si="20"/>
        <v>32096</v>
      </c>
      <c r="J377" s="350"/>
      <c r="K377" s="345">
        <f t="shared" si="21"/>
        <v>0</v>
      </c>
    </row>
    <row r="378" spans="2:11" ht="12.75">
      <c r="B378" s="52" t="s">
        <v>30</v>
      </c>
      <c r="C378" s="91" t="s">
        <v>31</v>
      </c>
      <c r="D378" s="19"/>
      <c r="E378" s="134" t="s">
        <v>30</v>
      </c>
      <c r="F378" s="17">
        <v>215</v>
      </c>
      <c r="G378" s="151">
        <f t="shared" si="22"/>
        <v>14620</v>
      </c>
      <c r="H378" s="347">
        <f t="shared" si="23"/>
        <v>0</v>
      </c>
      <c r="I378" s="345">
        <f t="shared" si="20"/>
        <v>14620</v>
      </c>
      <c r="J378" s="350"/>
      <c r="K378" s="345">
        <f t="shared" si="21"/>
        <v>0</v>
      </c>
    </row>
    <row r="379" spans="2:11" ht="12.75">
      <c r="B379" s="52" t="s">
        <v>32</v>
      </c>
      <c r="C379" s="91" t="s">
        <v>33</v>
      </c>
      <c r="D379" s="19"/>
      <c r="E379" s="134" t="s">
        <v>32</v>
      </c>
      <c r="F379" s="17">
        <v>96</v>
      </c>
      <c r="G379" s="151">
        <f t="shared" si="22"/>
        <v>6528</v>
      </c>
      <c r="H379" s="347">
        <f t="shared" si="23"/>
        <v>0</v>
      </c>
      <c r="I379" s="345">
        <f t="shared" si="20"/>
        <v>6528</v>
      </c>
      <c r="J379" s="350"/>
      <c r="K379" s="345">
        <f t="shared" si="21"/>
        <v>0</v>
      </c>
    </row>
    <row r="380" spans="2:11" ht="12.75">
      <c r="B380" s="52" t="s">
        <v>34</v>
      </c>
      <c r="C380" s="91" t="s">
        <v>35</v>
      </c>
      <c r="D380" s="19"/>
      <c r="E380" s="134" t="s">
        <v>34</v>
      </c>
      <c r="F380" s="17">
        <v>14</v>
      </c>
      <c r="G380" s="151">
        <f t="shared" si="22"/>
        <v>952</v>
      </c>
      <c r="H380" s="347">
        <f t="shared" si="23"/>
        <v>0</v>
      </c>
      <c r="I380" s="345">
        <f t="shared" si="20"/>
        <v>952</v>
      </c>
      <c r="J380" s="350"/>
      <c r="K380" s="345">
        <f t="shared" si="21"/>
        <v>0</v>
      </c>
    </row>
    <row r="381" spans="2:11" ht="12.75">
      <c r="B381" s="52" t="s">
        <v>36</v>
      </c>
      <c r="C381" s="91" t="s">
        <v>37</v>
      </c>
      <c r="D381" s="19"/>
      <c r="E381" s="134" t="s">
        <v>36</v>
      </c>
      <c r="F381" s="17">
        <v>14</v>
      </c>
      <c r="G381" s="151">
        <f t="shared" si="22"/>
        <v>952</v>
      </c>
      <c r="H381" s="347">
        <f t="shared" si="23"/>
        <v>0</v>
      </c>
      <c r="I381" s="345">
        <f t="shared" si="20"/>
        <v>952</v>
      </c>
      <c r="J381" s="350"/>
      <c r="K381" s="345">
        <f t="shared" si="21"/>
        <v>0</v>
      </c>
    </row>
    <row r="382" spans="2:11" ht="12.75">
      <c r="B382" s="52" t="s">
        <v>38</v>
      </c>
      <c r="C382" s="91" t="s">
        <v>39</v>
      </c>
      <c r="D382" s="19"/>
      <c r="E382" s="134" t="s">
        <v>38</v>
      </c>
      <c r="F382" s="17">
        <v>14</v>
      </c>
      <c r="G382" s="151">
        <f t="shared" si="22"/>
        <v>952</v>
      </c>
      <c r="H382" s="347">
        <f t="shared" si="23"/>
        <v>0</v>
      </c>
      <c r="I382" s="345">
        <f t="shared" si="20"/>
        <v>952</v>
      </c>
      <c r="J382" s="350"/>
      <c r="K382" s="345">
        <f t="shared" si="21"/>
        <v>0</v>
      </c>
    </row>
    <row r="383" spans="2:11" ht="12.75">
      <c r="B383" s="52" t="s">
        <v>40</v>
      </c>
      <c r="C383" s="91" t="s">
        <v>41</v>
      </c>
      <c r="D383" s="19"/>
      <c r="E383" s="134" t="s">
        <v>40</v>
      </c>
      <c r="F383" s="17">
        <v>12</v>
      </c>
      <c r="G383" s="151">
        <f t="shared" si="22"/>
        <v>816</v>
      </c>
      <c r="H383" s="347">
        <f t="shared" si="23"/>
        <v>0</v>
      </c>
      <c r="I383" s="345">
        <f t="shared" si="20"/>
        <v>816</v>
      </c>
      <c r="J383" s="350"/>
      <c r="K383" s="345">
        <f t="shared" si="21"/>
        <v>0</v>
      </c>
    </row>
    <row r="384" spans="2:11" ht="12.75">
      <c r="B384" s="52" t="s">
        <v>42</v>
      </c>
      <c r="C384" s="91" t="s">
        <v>43</v>
      </c>
      <c r="D384" s="19"/>
      <c r="E384" s="134" t="s">
        <v>42</v>
      </c>
      <c r="F384" s="17">
        <v>4</v>
      </c>
      <c r="G384" s="151">
        <f t="shared" si="22"/>
        <v>272</v>
      </c>
      <c r="H384" s="347">
        <f t="shared" si="23"/>
        <v>0</v>
      </c>
      <c r="I384" s="345">
        <f t="shared" si="20"/>
        <v>272</v>
      </c>
      <c r="J384" s="350"/>
      <c r="K384" s="345">
        <f t="shared" si="21"/>
        <v>0</v>
      </c>
    </row>
    <row r="385" spans="2:11" ht="12.75">
      <c r="B385" s="52" t="s">
        <v>44</v>
      </c>
      <c r="C385" s="91" t="s">
        <v>45</v>
      </c>
      <c r="D385" s="19"/>
      <c r="E385" s="134" t="s">
        <v>44</v>
      </c>
      <c r="F385" s="17">
        <v>8</v>
      </c>
      <c r="G385" s="151">
        <f t="shared" si="22"/>
        <v>544</v>
      </c>
      <c r="H385" s="347">
        <f t="shared" si="23"/>
        <v>0</v>
      </c>
      <c r="I385" s="345">
        <f t="shared" si="20"/>
        <v>544</v>
      </c>
      <c r="J385" s="350"/>
      <c r="K385" s="345">
        <f t="shared" si="21"/>
        <v>0</v>
      </c>
    </row>
    <row r="386" spans="2:11" ht="12.75">
      <c r="B386" s="52" t="s">
        <v>46</v>
      </c>
      <c r="C386" s="91" t="s">
        <v>47</v>
      </c>
      <c r="D386" s="19"/>
      <c r="E386" s="134" t="s">
        <v>46</v>
      </c>
      <c r="F386" s="17">
        <v>1.5</v>
      </c>
      <c r="G386" s="151">
        <f t="shared" si="22"/>
        <v>102</v>
      </c>
      <c r="H386" s="347">
        <f t="shared" si="23"/>
        <v>0</v>
      </c>
      <c r="I386" s="345">
        <f t="shared" si="20"/>
        <v>102</v>
      </c>
      <c r="J386" s="350"/>
      <c r="K386" s="345">
        <f t="shared" si="21"/>
        <v>0</v>
      </c>
    </row>
    <row r="387" spans="2:11" ht="12.75">
      <c r="B387" s="52" t="s">
        <v>48</v>
      </c>
      <c r="C387" s="91" t="s">
        <v>49</v>
      </c>
      <c r="D387" s="19"/>
      <c r="E387" s="134" t="s">
        <v>48</v>
      </c>
      <c r="F387" s="17">
        <v>0.55</v>
      </c>
      <c r="G387" s="151">
        <f t="shared" si="22"/>
        <v>37.400000000000006</v>
      </c>
      <c r="H387" s="347">
        <f t="shared" si="23"/>
        <v>0</v>
      </c>
      <c r="I387" s="345">
        <f t="shared" si="20"/>
        <v>37.400000000000006</v>
      </c>
      <c r="J387" s="350"/>
      <c r="K387" s="345">
        <f t="shared" si="21"/>
        <v>0</v>
      </c>
    </row>
    <row r="388" spans="2:11" ht="12.75">
      <c r="B388" s="233" t="s">
        <v>50</v>
      </c>
      <c r="C388" s="243" t="s">
        <v>51</v>
      </c>
      <c r="D388" s="221"/>
      <c r="E388" s="300" t="s">
        <v>50</v>
      </c>
      <c r="F388" s="222">
        <v>350</v>
      </c>
      <c r="G388" s="151">
        <f t="shared" si="22"/>
        <v>23800</v>
      </c>
      <c r="H388" s="347">
        <f t="shared" si="23"/>
        <v>0</v>
      </c>
      <c r="I388" s="345">
        <f t="shared" si="20"/>
        <v>23800</v>
      </c>
      <c r="J388" s="350"/>
      <c r="K388" s="345">
        <f t="shared" si="21"/>
        <v>0</v>
      </c>
    </row>
    <row r="389" spans="2:11" ht="12.75">
      <c r="B389" s="233" t="s">
        <v>52</v>
      </c>
      <c r="C389" s="243" t="s">
        <v>55</v>
      </c>
      <c r="D389" s="221"/>
      <c r="E389" s="300" t="s">
        <v>52</v>
      </c>
      <c r="F389" s="222">
        <v>400</v>
      </c>
      <c r="G389" s="151">
        <f t="shared" si="22"/>
        <v>27200</v>
      </c>
      <c r="H389" s="347">
        <f t="shared" si="23"/>
        <v>0</v>
      </c>
      <c r="I389" s="345">
        <f t="shared" si="20"/>
        <v>27200</v>
      </c>
      <c r="J389" s="350"/>
      <c r="K389" s="345">
        <f t="shared" si="21"/>
        <v>0</v>
      </c>
    </row>
    <row r="390" spans="2:11" ht="12.75">
      <c r="B390" s="233" t="s">
        <v>56</v>
      </c>
      <c r="C390" s="243" t="s">
        <v>57</v>
      </c>
      <c r="D390" s="221"/>
      <c r="E390" s="300" t="s">
        <v>56</v>
      </c>
      <c r="F390" s="222">
        <v>440</v>
      </c>
      <c r="G390" s="151">
        <f t="shared" si="22"/>
        <v>29920</v>
      </c>
      <c r="H390" s="347">
        <f t="shared" si="23"/>
        <v>0</v>
      </c>
      <c r="I390" s="345">
        <f t="shared" si="20"/>
        <v>29920</v>
      </c>
      <c r="J390" s="350"/>
      <c r="K390" s="345">
        <f t="shared" si="21"/>
        <v>0</v>
      </c>
    </row>
    <row r="391" spans="2:11" ht="12.75">
      <c r="B391" s="233" t="s">
        <v>58</v>
      </c>
      <c r="C391" s="243" t="s">
        <v>59</v>
      </c>
      <c r="D391" s="221"/>
      <c r="E391" s="300" t="s">
        <v>58</v>
      </c>
      <c r="F391" s="222">
        <v>500</v>
      </c>
      <c r="G391" s="151">
        <f t="shared" si="22"/>
        <v>34000</v>
      </c>
      <c r="H391" s="347">
        <f t="shared" si="23"/>
        <v>0</v>
      </c>
      <c r="I391" s="345">
        <f t="shared" si="20"/>
        <v>34000</v>
      </c>
      <c r="J391" s="350"/>
      <c r="K391" s="345">
        <f t="shared" si="21"/>
        <v>0</v>
      </c>
    </row>
    <row r="392" spans="2:11" ht="12.75">
      <c r="B392" s="232" t="s">
        <v>60</v>
      </c>
      <c r="C392" s="276" t="s">
        <v>61</v>
      </c>
      <c r="D392" s="218"/>
      <c r="E392" s="301" t="s">
        <v>60</v>
      </c>
      <c r="F392" s="222">
        <v>280</v>
      </c>
      <c r="G392" s="151">
        <f t="shared" si="22"/>
        <v>19040</v>
      </c>
      <c r="H392" s="347">
        <f t="shared" si="23"/>
        <v>0</v>
      </c>
      <c r="I392" s="345">
        <f t="shared" si="20"/>
        <v>19040</v>
      </c>
      <c r="J392" s="350"/>
      <c r="K392" s="345">
        <f t="shared" si="21"/>
        <v>0</v>
      </c>
    </row>
    <row r="393" spans="2:11" ht="12.75">
      <c r="B393" s="232" t="s">
        <v>62</v>
      </c>
      <c r="C393" s="276" t="s">
        <v>51</v>
      </c>
      <c r="D393" s="218"/>
      <c r="E393" s="301" t="s">
        <v>62</v>
      </c>
      <c r="F393" s="222">
        <v>300</v>
      </c>
      <c r="G393" s="151">
        <f t="shared" si="22"/>
        <v>20400</v>
      </c>
      <c r="H393" s="347">
        <f t="shared" si="23"/>
        <v>0</v>
      </c>
      <c r="I393" s="345">
        <f t="shared" si="20"/>
        <v>20400</v>
      </c>
      <c r="J393" s="350"/>
      <c r="K393" s="345">
        <f t="shared" si="21"/>
        <v>0</v>
      </c>
    </row>
    <row r="394" spans="2:11" ht="12.75">
      <c r="B394" s="232" t="s">
        <v>63</v>
      </c>
      <c r="C394" s="276" t="s">
        <v>55</v>
      </c>
      <c r="D394" s="218"/>
      <c r="E394" s="301" t="s">
        <v>63</v>
      </c>
      <c r="F394" s="222">
        <v>340</v>
      </c>
      <c r="G394" s="151">
        <f t="shared" si="22"/>
        <v>23120</v>
      </c>
      <c r="H394" s="347">
        <f t="shared" si="23"/>
        <v>0</v>
      </c>
      <c r="I394" s="345">
        <f t="shared" si="20"/>
        <v>23120</v>
      </c>
      <c r="J394" s="350"/>
      <c r="K394" s="345">
        <f t="shared" si="21"/>
        <v>0</v>
      </c>
    </row>
    <row r="395" spans="2:11" ht="12.75">
      <c r="B395" s="232" t="s">
        <v>64</v>
      </c>
      <c r="C395" s="276" t="s">
        <v>57</v>
      </c>
      <c r="D395" s="218"/>
      <c r="E395" s="301" t="s">
        <v>64</v>
      </c>
      <c r="F395" s="222">
        <v>370</v>
      </c>
      <c r="G395" s="151">
        <f t="shared" si="22"/>
        <v>25160</v>
      </c>
      <c r="H395" s="347">
        <f t="shared" si="23"/>
        <v>0</v>
      </c>
      <c r="I395" s="345">
        <f aca="true" t="shared" si="24" ref="I395:I458">G395-G395*H395</f>
        <v>25160</v>
      </c>
      <c r="J395" s="350"/>
      <c r="K395" s="345">
        <f aca="true" t="shared" si="25" ref="K395:K458">I395*J395</f>
        <v>0</v>
      </c>
    </row>
    <row r="396" spans="2:11" ht="12.75">
      <c r="B396" s="232" t="s">
        <v>65</v>
      </c>
      <c r="C396" s="276" t="s">
        <v>59</v>
      </c>
      <c r="D396" s="218"/>
      <c r="E396" s="301" t="s">
        <v>65</v>
      </c>
      <c r="F396" s="222">
        <v>520</v>
      </c>
      <c r="G396" s="151">
        <f aca="true" t="shared" si="26" ref="G396:G459">F396*$F$7</f>
        <v>35360</v>
      </c>
      <c r="H396" s="347">
        <f t="shared" si="23"/>
        <v>0</v>
      </c>
      <c r="I396" s="345">
        <f t="shared" si="24"/>
        <v>35360</v>
      </c>
      <c r="J396" s="350"/>
      <c r="K396" s="345">
        <f t="shared" si="25"/>
        <v>0</v>
      </c>
    </row>
    <row r="397" spans="2:11" ht="12.75">
      <c r="B397" s="232" t="s">
        <v>66</v>
      </c>
      <c r="C397" s="276" t="s">
        <v>67</v>
      </c>
      <c r="D397" s="218"/>
      <c r="E397" s="301" t="s">
        <v>66</v>
      </c>
      <c r="F397" s="222">
        <v>560</v>
      </c>
      <c r="G397" s="151">
        <f t="shared" si="26"/>
        <v>38080</v>
      </c>
      <c r="H397" s="347">
        <f aca="true" t="shared" si="27" ref="H397:H460">$H$7</f>
        <v>0</v>
      </c>
      <c r="I397" s="345">
        <f t="shared" si="24"/>
        <v>38080</v>
      </c>
      <c r="J397" s="350"/>
      <c r="K397" s="345">
        <f t="shared" si="25"/>
        <v>0</v>
      </c>
    </row>
    <row r="398" spans="2:11" ht="12.75">
      <c r="B398" s="233" t="s">
        <v>68</v>
      </c>
      <c r="C398" s="243" t="s">
        <v>69</v>
      </c>
      <c r="D398" s="221"/>
      <c r="E398" s="300" t="s">
        <v>68</v>
      </c>
      <c r="F398" s="222">
        <v>380</v>
      </c>
      <c r="G398" s="151">
        <f t="shared" si="26"/>
        <v>25840</v>
      </c>
      <c r="H398" s="347">
        <f t="shared" si="27"/>
        <v>0</v>
      </c>
      <c r="I398" s="345">
        <f t="shared" si="24"/>
        <v>25840</v>
      </c>
      <c r="J398" s="350"/>
      <c r="K398" s="345">
        <f t="shared" si="25"/>
        <v>0</v>
      </c>
    </row>
    <row r="399" spans="2:11" ht="24">
      <c r="B399" s="233" t="s">
        <v>647</v>
      </c>
      <c r="C399" s="302" t="s">
        <v>646</v>
      </c>
      <c r="D399" s="221"/>
      <c r="E399" s="303" t="s">
        <v>647</v>
      </c>
      <c r="F399" s="222">
        <v>670</v>
      </c>
      <c r="G399" s="151">
        <f t="shared" si="26"/>
        <v>45560</v>
      </c>
      <c r="H399" s="347">
        <f t="shared" si="27"/>
        <v>0</v>
      </c>
      <c r="I399" s="345">
        <f t="shared" si="24"/>
        <v>45560</v>
      </c>
      <c r="J399" s="350"/>
      <c r="K399" s="345">
        <f t="shared" si="25"/>
        <v>0</v>
      </c>
    </row>
    <row r="400" spans="2:11" ht="12.75">
      <c r="B400" s="232" t="s">
        <v>860</v>
      </c>
      <c r="C400" s="276" t="s">
        <v>70</v>
      </c>
      <c r="D400" s="218"/>
      <c r="E400" s="301" t="s">
        <v>860</v>
      </c>
      <c r="F400" s="220">
        <v>220</v>
      </c>
      <c r="G400" s="151">
        <f t="shared" si="26"/>
        <v>14960</v>
      </c>
      <c r="H400" s="347">
        <f t="shared" si="27"/>
        <v>0</v>
      </c>
      <c r="I400" s="345">
        <f t="shared" si="24"/>
        <v>14960</v>
      </c>
      <c r="J400" s="350"/>
      <c r="K400" s="345">
        <f t="shared" si="25"/>
        <v>0</v>
      </c>
    </row>
    <row r="401" spans="2:11" ht="12.75">
      <c r="B401" s="233" t="s">
        <v>860</v>
      </c>
      <c r="C401" s="243" t="s">
        <v>989</v>
      </c>
      <c r="D401" s="221"/>
      <c r="E401" s="300" t="s">
        <v>860</v>
      </c>
      <c r="F401" s="222">
        <v>10</v>
      </c>
      <c r="G401" s="151">
        <f t="shared" si="26"/>
        <v>680</v>
      </c>
      <c r="H401" s="347">
        <f t="shared" si="27"/>
        <v>0</v>
      </c>
      <c r="I401" s="345">
        <f t="shared" si="24"/>
        <v>680</v>
      </c>
      <c r="J401" s="350"/>
      <c r="K401" s="345">
        <f t="shared" si="25"/>
        <v>0</v>
      </c>
    </row>
    <row r="402" spans="2:11" ht="12.75">
      <c r="B402" s="52" t="s">
        <v>860</v>
      </c>
      <c r="C402" s="91" t="s">
        <v>71</v>
      </c>
      <c r="D402" s="19"/>
      <c r="E402" s="134" t="s">
        <v>860</v>
      </c>
      <c r="F402" s="17">
        <v>20</v>
      </c>
      <c r="G402" s="151">
        <f t="shared" si="26"/>
        <v>1360</v>
      </c>
      <c r="H402" s="347">
        <f t="shared" si="27"/>
        <v>0</v>
      </c>
      <c r="I402" s="345">
        <f t="shared" si="24"/>
        <v>1360</v>
      </c>
      <c r="J402" s="350"/>
      <c r="K402" s="345">
        <f t="shared" si="25"/>
        <v>0</v>
      </c>
    </row>
    <row r="403" spans="2:11" ht="12.75">
      <c r="B403" s="52" t="s">
        <v>72</v>
      </c>
      <c r="C403" s="91" t="s">
        <v>73</v>
      </c>
      <c r="D403" s="19"/>
      <c r="E403" s="134" t="s">
        <v>72</v>
      </c>
      <c r="F403" s="17">
        <v>540</v>
      </c>
      <c r="G403" s="151">
        <f t="shared" si="26"/>
        <v>36720</v>
      </c>
      <c r="H403" s="347">
        <f t="shared" si="27"/>
        <v>0</v>
      </c>
      <c r="I403" s="345">
        <f t="shared" si="24"/>
        <v>36720</v>
      </c>
      <c r="J403" s="350"/>
      <c r="K403" s="345">
        <f t="shared" si="25"/>
        <v>0</v>
      </c>
    </row>
    <row r="404" spans="2:11" ht="12.75">
      <c r="B404" s="52" t="s">
        <v>860</v>
      </c>
      <c r="C404" s="91" t="s">
        <v>74</v>
      </c>
      <c r="D404" s="19"/>
      <c r="E404" s="134" t="s">
        <v>860</v>
      </c>
      <c r="F404" s="17">
        <v>75</v>
      </c>
      <c r="G404" s="151">
        <f t="shared" si="26"/>
        <v>5100</v>
      </c>
      <c r="H404" s="347">
        <f t="shared" si="27"/>
        <v>0</v>
      </c>
      <c r="I404" s="345">
        <f t="shared" si="24"/>
        <v>5100</v>
      </c>
      <c r="J404" s="350"/>
      <c r="K404" s="345">
        <f t="shared" si="25"/>
        <v>0</v>
      </c>
    </row>
    <row r="405" spans="2:11" ht="12.75">
      <c r="B405" s="52" t="s">
        <v>75</v>
      </c>
      <c r="C405" s="91" t="s">
        <v>76</v>
      </c>
      <c r="D405" s="19"/>
      <c r="E405" s="134" t="s">
        <v>75</v>
      </c>
      <c r="F405" s="17">
        <v>250</v>
      </c>
      <c r="G405" s="151">
        <f t="shared" si="26"/>
        <v>17000</v>
      </c>
      <c r="H405" s="347">
        <f t="shared" si="27"/>
        <v>0</v>
      </c>
      <c r="I405" s="345">
        <f t="shared" si="24"/>
        <v>17000</v>
      </c>
      <c r="J405" s="350"/>
      <c r="K405" s="345">
        <f t="shared" si="25"/>
        <v>0</v>
      </c>
    </row>
    <row r="406" spans="2:11" ht="13.5" thickBot="1">
      <c r="B406" s="53" t="s">
        <v>77</v>
      </c>
      <c r="C406" s="92" t="s">
        <v>78</v>
      </c>
      <c r="D406" s="55"/>
      <c r="E406" s="135" t="s">
        <v>77</v>
      </c>
      <c r="F406" s="33">
        <v>1200</v>
      </c>
      <c r="G406" s="151">
        <f t="shared" si="26"/>
        <v>81600</v>
      </c>
      <c r="H406" s="347">
        <f t="shared" si="27"/>
        <v>0</v>
      </c>
      <c r="I406" s="345">
        <f t="shared" si="24"/>
        <v>81600</v>
      </c>
      <c r="J406" s="350"/>
      <c r="K406" s="345">
        <f t="shared" si="25"/>
        <v>0</v>
      </c>
    </row>
    <row r="407" spans="2:11" ht="12.75">
      <c r="B407" s="63"/>
      <c r="C407" s="121"/>
      <c r="D407" s="65"/>
      <c r="E407" s="66"/>
      <c r="G407" s="151">
        <f t="shared" si="26"/>
        <v>0</v>
      </c>
      <c r="H407" s="347">
        <f t="shared" si="27"/>
        <v>0</v>
      </c>
      <c r="I407" s="345">
        <f t="shared" si="24"/>
        <v>0</v>
      </c>
      <c r="J407" s="350"/>
      <c r="K407" s="345">
        <f t="shared" si="25"/>
        <v>0</v>
      </c>
    </row>
    <row r="408" spans="2:11" ht="15.75" thickBot="1">
      <c r="B408" s="396" t="s">
        <v>279</v>
      </c>
      <c r="C408" s="396"/>
      <c r="D408" s="396"/>
      <c r="E408" s="396"/>
      <c r="F408" s="136"/>
      <c r="G408" s="151">
        <f t="shared" si="26"/>
        <v>0</v>
      </c>
      <c r="H408" s="347">
        <f t="shared" si="27"/>
        <v>0</v>
      </c>
      <c r="I408" s="345">
        <f t="shared" si="24"/>
        <v>0</v>
      </c>
      <c r="J408" s="350"/>
      <c r="K408" s="345">
        <f t="shared" si="25"/>
        <v>0</v>
      </c>
    </row>
    <row r="409" spans="2:11" ht="15" thickBot="1">
      <c r="B409" s="47" t="s">
        <v>718</v>
      </c>
      <c r="C409" s="48" t="s">
        <v>650</v>
      </c>
      <c r="D409" s="49"/>
      <c r="E409" s="50"/>
      <c r="F409" s="99" t="s">
        <v>760</v>
      </c>
      <c r="G409" s="151"/>
      <c r="H409" s="347">
        <f t="shared" si="27"/>
        <v>0</v>
      </c>
      <c r="I409" s="345">
        <f t="shared" si="24"/>
        <v>0</v>
      </c>
      <c r="J409" s="350"/>
      <c r="K409" s="345">
        <f t="shared" si="25"/>
        <v>0</v>
      </c>
    </row>
    <row r="410" spans="2:11" ht="12.75">
      <c r="B410" s="179" t="s">
        <v>284</v>
      </c>
      <c r="C410" s="89" t="s">
        <v>286</v>
      </c>
      <c r="D410" s="180"/>
      <c r="E410" s="175" t="s">
        <v>284</v>
      </c>
      <c r="F410" s="43">
        <v>222.9</v>
      </c>
      <c r="G410" s="151">
        <f t="shared" si="26"/>
        <v>15157.2</v>
      </c>
      <c r="H410" s="347">
        <f t="shared" si="27"/>
        <v>0</v>
      </c>
      <c r="I410" s="345">
        <f t="shared" si="24"/>
        <v>15157.2</v>
      </c>
      <c r="J410" s="350"/>
      <c r="K410" s="345">
        <f t="shared" si="25"/>
        <v>0</v>
      </c>
    </row>
    <row r="411" spans="2:11" ht="12.75">
      <c r="B411" s="137" t="s">
        <v>281</v>
      </c>
      <c r="C411" s="100" t="s">
        <v>283</v>
      </c>
      <c r="D411" s="181"/>
      <c r="E411" s="176" t="s">
        <v>281</v>
      </c>
      <c r="F411" s="17">
        <v>188.5</v>
      </c>
      <c r="G411" s="151">
        <f t="shared" si="26"/>
        <v>12818</v>
      </c>
      <c r="H411" s="347">
        <f t="shared" si="27"/>
        <v>0</v>
      </c>
      <c r="I411" s="345">
        <f t="shared" si="24"/>
        <v>12818</v>
      </c>
      <c r="J411" s="350"/>
      <c r="K411" s="345">
        <f t="shared" si="25"/>
        <v>0</v>
      </c>
    </row>
    <row r="412" spans="2:11" ht="12.75">
      <c r="B412" s="320" t="s">
        <v>296</v>
      </c>
      <c r="C412" s="267" t="s">
        <v>297</v>
      </c>
      <c r="D412" s="321"/>
      <c r="E412" s="320" t="s">
        <v>296</v>
      </c>
      <c r="F412" s="222">
        <v>261</v>
      </c>
      <c r="G412" s="151">
        <f t="shared" si="26"/>
        <v>17748</v>
      </c>
      <c r="H412" s="347">
        <f t="shared" si="27"/>
        <v>0</v>
      </c>
      <c r="I412" s="345">
        <f t="shared" si="24"/>
        <v>17748</v>
      </c>
      <c r="J412" s="350"/>
      <c r="K412" s="345">
        <f t="shared" si="25"/>
        <v>0</v>
      </c>
    </row>
    <row r="413" spans="2:11" ht="12.75">
      <c r="B413" s="137" t="s">
        <v>280</v>
      </c>
      <c r="C413" s="100" t="s">
        <v>282</v>
      </c>
      <c r="D413" s="181"/>
      <c r="E413" s="176" t="s">
        <v>280</v>
      </c>
      <c r="F413" s="17">
        <v>213.9</v>
      </c>
      <c r="G413" s="151">
        <f t="shared" si="26"/>
        <v>14545.2</v>
      </c>
      <c r="H413" s="347">
        <f t="shared" si="27"/>
        <v>0</v>
      </c>
      <c r="I413" s="345">
        <f t="shared" si="24"/>
        <v>14545.2</v>
      </c>
      <c r="J413" s="350"/>
      <c r="K413" s="345">
        <f t="shared" si="25"/>
        <v>0</v>
      </c>
    </row>
    <row r="414" spans="2:11" ht="25.5">
      <c r="B414" s="137" t="s">
        <v>285</v>
      </c>
      <c r="C414" s="100" t="s">
        <v>287</v>
      </c>
      <c r="D414" s="181"/>
      <c r="E414" s="176" t="s">
        <v>285</v>
      </c>
      <c r="F414" s="17">
        <v>369.7</v>
      </c>
      <c r="G414" s="151">
        <f t="shared" si="26"/>
        <v>25139.6</v>
      </c>
      <c r="H414" s="347">
        <f t="shared" si="27"/>
        <v>0</v>
      </c>
      <c r="I414" s="345">
        <f t="shared" si="24"/>
        <v>25139.6</v>
      </c>
      <c r="J414" s="350"/>
      <c r="K414" s="345">
        <f t="shared" si="25"/>
        <v>0</v>
      </c>
    </row>
    <row r="415" spans="2:11" ht="12.75">
      <c r="B415" s="152" t="s">
        <v>288</v>
      </c>
      <c r="C415" s="91" t="s">
        <v>289</v>
      </c>
      <c r="D415" s="181"/>
      <c r="E415" s="177" t="s">
        <v>288</v>
      </c>
      <c r="F415" s="17">
        <v>228.34</v>
      </c>
      <c r="G415" s="151">
        <f t="shared" si="26"/>
        <v>15527.12</v>
      </c>
      <c r="H415" s="347">
        <f t="shared" si="27"/>
        <v>0</v>
      </c>
      <c r="I415" s="345">
        <f t="shared" si="24"/>
        <v>15527.12</v>
      </c>
      <c r="J415" s="350"/>
      <c r="K415" s="345">
        <f t="shared" si="25"/>
        <v>0</v>
      </c>
    </row>
    <row r="416" spans="2:11" ht="12.75">
      <c r="B416" s="152" t="s">
        <v>291</v>
      </c>
      <c r="C416" s="91" t="s">
        <v>335</v>
      </c>
      <c r="D416" s="181"/>
      <c r="E416" s="177" t="s">
        <v>291</v>
      </c>
      <c r="F416" s="17">
        <v>59.81</v>
      </c>
      <c r="G416" s="151">
        <f t="shared" si="26"/>
        <v>4067.08</v>
      </c>
      <c r="H416" s="347">
        <f t="shared" si="27"/>
        <v>0</v>
      </c>
      <c r="I416" s="345">
        <f t="shared" si="24"/>
        <v>4067.08</v>
      </c>
      <c r="J416" s="350"/>
      <c r="K416" s="345">
        <f t="shared" si="25"/>
        <v>0</v>
      </c>
    </row>
    <row r="417" spans="2:11" ht="12.75">
      <c r="B417" s="152" t="s">
        <v>290</v>
      </c>
      <c r="C417" s="91" t="s">
        <v>336</v>
      </c>
      <c r="D417" s="181"/>
      <c r="E417" s="177" t="s">
        <v>290</v>
      </c>
      <c r="F417" s="17">
        <v>70.68</v>
      </c>
      <c r="G417" s="151">
        <f t="shared" si="26"/>
        <v>4806.240000000001</v>
      </c>
      <c r="H417" s="347">
        <f t="shared" si="27"/>
        <v>0</v>
      </c>
      <c r="I417" s="345">
        <f t="shared" si="24"/>
        <v>4806.240000000001</v>
      </c>
      <c r="J417" s="350"/>
      <c r="K417" s="345">
        <f t="shared" si="25"/>
        <v>0</v>
      </c>
    </row>
    <row r="418" spans="2:11" ht="12.75">
      <c r="B418" s="152" t="s">
        <v>293</v>
      </c>
      <c r="C418" s="91" t="s">
        <v>333</v>
      </c>
      <c r="D418" s="181"/>
      <c r="E418" s="177" t="s">
        <v>293</v>
      </c>
      <c r="F418" s="17">
        <v>77.93</v>
      </c>
      <c r="G418" s="151">
        <f t="shared" si="26"/>
        <v>5299.240000000001</v>
      </c>
      <c r="H418" s="347">
        <f t="shared" si="27"/>
        <v>0</v>
      </c>
      <c r="I418" s="345">
        <f t="shared" si="24"/>
        <v>5299.240000000001</v>
      </c>
      <c r="J418" s="350"/>
      <c r="K418" s="345">
        <f t="shared" si="25"/>
        <v>0</v>
      </c>
    </row>
    <row r="419" spans="2:11" ht="12.75">
      <c r="B419" s="152" t="s">
        <v>292</v>
      </c>
      <c r="C419" s="91" t="s">
        <v>334</v>
      </c>
      <c r="D419" s="181"/>
      <c r="E419" s="177" t="s">
        <v>292</v>
      </c>
      <c r="F419" s="17">
        <v>88.8</v>
      </c>
      <c r="G419" s="151">
        <f t="shared" si="26"/>
        <v>6038.4</v>
      </c>
      <c r="H419" s="347">
        <f t="shared" si="27"/>
        <v>0</v>
      </c>
      <c r="I419" s="345">
        <f t="shared" si="24"/>
        <v>6038.4</v>
      </c>
      <c r="J419" s="350"/>
      <c r="K419" s="345">
        <f t="shared" si="25"/>
        <v>0</v>
      </c>
    </row>
    <row r="420" spans="1:11" s="307" customFormat="1" ht="12.75" customHeight="1">
      <c r="A420"/>
      <c r="B420" s="182"/>
      <c r="C420" s="185" t="s">
        <v>598</v>
      </c>
      <c r="D420" s="169"/>
      <c r="E420" s="178"/>
      <c r="F420" s="167">
        <v>12.7</v>
      </c>
      <c r="G420" s="151">
        <f t="shared" si="26"/>
        <v>863.5999999999999</v>
      </c>
      <c r="H420" s="347">
        <f t="shared" si="27"/>
        <v>0</v>
      </c>
      <c r="I420" s="345">
        <f t="shared" si="24"/>
        <v>863.5999999999999</v>
      </c>
      <c r="J420" s="350"/>
      <c r="K420" s="345">
        <f t="shared" si="25"/>
        <v>0</v>
      </c>
    </row>
    <row r="421" spans="1:11" s="307" customFormat="1" ht="12.75" customHeight="1">
      <c r="A421"/>
      <c r="B421" s="182"/>
      <c r="C421" s="185" t="s">
        <v>599</v>
      </c>
      <c r="D421" s="169"/>
      <c r="E421" s="178"/>
      <c r="F421" s="167">
        <v>14.5</v>
      </c>
      <c r="G421" s="151">
        <f t="shared" si="26"/>
        <v>986</v>
      </c>
      <c r="H421" s="347">
        <f t="shared" si="27"/>
        <v>0</v>
      </c>
      <c r="I421" s="345">
        <f t="shared" si="24"/>
        <v>986</v>
      </c>
      <c r="J421" s="350"/>
      <c r="K421" s="345">
        <f t="shared" si="25"/>
        <v>0</v>
      </c>
    </row>
    <row r="422" spans="2:11" ht="12.75">
      <c r="B422" s="152" t="s">
        <v>337</v>
      </c>
      <c r="C422" s="91" t="s">
        <v>338</v>
      </c>
      <c r="D422" s="181"/>
      <c r="E422" s="177" t="s">
        <v>337</v>
      </c>
      <c r="F422" s="17">
        <v>177.6</v>
      </c>
      <c r="G422" s="151">
        <f t="shared" si="26"/>
        <v>12076.8</v>
      </c>
      <c r="H422" s="347">
        <f t="shared" si="27"/>
        <v>0</v>
      </c>
      <c r="I422" s="345">
        <f t="shared" si="24"/>
        <v>12076.8</v>
      </c>
      <c r="J422" s="350"/>
      <c r="K422" s="345">
        <f t="shared" si="25"/>
        <v>0</v>
      </c>
    </row>
    <row r="423" spans="2:11" ht="12.75">
      <c r="B423" s="152" t="s">
        <v>339</v>
      </c>
      <c r="C423" s="91" t="s">
        <v>341</v>
      </c>
      <c r="D423" s="181"/>
      <c r="E423" s="177" t="s">
        <v>339</v>
      </c>
      <c r="F423" s="17">
        <v>25.38</v>
      </c>
      <c r="G423" s="151">
        <f t="shared" si="26"/>
        <v>1725.84</v>
      </c>
      <c r="H423" s="347">
        <f t="shared" si="27"/>
        <v>0</v>
      </c>
      <c r="I423" s="345">
        <f t="shared" si="24"/>
        <v>1725.84</v>
      </c>
      <c r="J423" s="350"/>
      <c r="K423" s="345">
        <f t="shared" si="25"/>
        <v>0</v>
      </c>
    </row>
    <row r="424" spans="2:11" ht="12.75">
      <c r="B424" s="152" t="s">
        <v>340</v>
      </c>
      <c r="C424" s="91" t="s">
        <v>342</v>
      </c>
      <c r="D424" s="181"/>
      <c r="E424" s="177" t="s">
        <v>340</v>
      </c>
      <c r="F424" s="17">
        <v>48.93</v>
      </c>
      <c r="G424" s="151">
        <f t="shared" si="26"/>
        <v>3327.24</v>
      </c>
      <c r="H424" s="347">
        <f t="shared" si="27"/>
        <v>0</v>
      </c>
      <c r="I424" s="345">
        <f t="shared" si="24"/>
        <v>3327.24</v>
      </c>
      <c r="J424" s="350"/>
      <c r="K424" s="345">
        <f t="shared" si="25"/>
        <v>0</v>
      </c>
    </row>
    <row r="425" spans="2:11" ht="13.5" thickBot="1">
      <c r="B425" s="183"/>
      <c r="C425" s="92" t="s">
        <v>343</v>
      </c>
      <c r="D425" s="184"/>
      <c r="E425" s="176"/>
      <c r="F425" s="17">
        <v>63.43</v>
      </c>
      <c r="G425" s="151">
        <f t="shared" si="26"/>
        <v>4313.24</v>
      </c>
      <c r="H425" s="347">
        <f t="shared" si="27"/>
        <v>0</v>
      </c>
      <c r="I425" s="345">
        <f t="shared" si="24"/>
        <v>4313.24</v>
      </c>
      <c r="J425" s="350"/>
      <c r="K425" s="345">
        <f t="shared" si="25"/>
        <v>0</v>
      </c>
    </row>
    <row r="426" spans="2:11" ht="12.75">
      <c r="B426" s="63"/>
      <c r="C426" s="121"/>
      <c r="D426" s="65"/>
      <c r="E426" s="66"/>
      <c r="G426" s="151">
        <f t="shared" si="26"/>
        <v>0</v>
      </c>
      <c r="H426" s="347">
        <f t="shared" si="27"/>
        <v>0</v>
      </c>
      <c r="I426" s="345">
        <f t="shared" si="24"/>
        <v>0</v>
      </c>
      <c r="J426" s="350"/>
      <c r="K426" s="345">
        <f t="shared" si="25"/>
        <v>0</v>
      </c>
    </row>
    <row r="427" spans="2:11" ht="15.75" thickBot="1">
      <c r="B427" s="385" t="s">
        <v>407</v>
      </c>
      <c r="C427" s="385"/>
      <c r="D427" s="385"/>
      <c r="E427" s="385"/>
      <c r="F427" s="136"/>
      <c r="G427" s="151">
        <f t="shared" si="26"/>
        <v>0</v>
      </c>
      <c r="H427" s="347">
        <f t="shared" si="27"/>
        <v>0</v>
      </c>
      <c r="I427" s="345">
        <f t="shared" si="24"/>
        <v>0</v>
      </c>
      <c r="J427" s="350"/>
      <c r="K427" s="345">
        <f t="shared" si="25"/>
        <v>0</v>
      </c>
    </row>
    <row r="428" spans="2:11" ht="15" thickBot="1">
      <c r="B428" s="47" t="s">
        <v>718</v>
      </c>
      <c r="C428" s="48" t="s">
        <v>650</v>
      </c>
      <c r="D428" s="49"/>
      <c r="E428" s="50"/>
      <c r="F428" s="99" t="s">
        <v>760</v>
      </c>
      <c r="G428" s="151"/>
      <c r="H428" s="347">
        <f t="shared" si="27"/>
        <v>0</v>
      </c>
      <c r="I428" s="345">
        <f t="shared" si="24"/>
        <v>0</v>
      </c>
      <c r="J428" s="350"/>
      <c r="K428" s="345">
        <f t="shared" si="25"/>
        <v>0</v>
      </c>
    </row>
    <row r="429" spans="2:11" ht="12.75">
      <c r="B429" s="319" t="s">
        <v>344</v>
      </c>
      <c r="C429" s="243" t="s">
        <v>345</v>
      </c>
      <c r="D429" s="221"/>
      <c r="E429" s="320" t="s">
        <v>344</v>
      </c>
      <c r="F429" s="222">
        <v>240.55</v>
      </c>
      <c r="G429" s="151">
        <f t="shared" si="26"/>
        <v>16357.400000000001</v>
      </c>
      <c r="H429" s="347">
        <f t="shared" si="27"/>
        <v>0</v>
      </c>
      <c r="I429" s="345">
        <f t="shared" si="24"/>
        <v>16357.400000000001</v>
      </c>
      <c r="J429" s="350"/>
      <c r="K429" s="345">
        <f t="shared" si="25"/>
        <v>0</v>
      </c>
    </row>
    <row r="430" spans="2:11" ht="12.75">
      <c r="B430" s="319" t="s">
        <v>346</v>
      </c>
      <c r="C430" s="243" t="s">
        <v>347</v>
      </c>
      <c r="D430" s="221"/>
      <c r="E430" s="319" t="s">
        <v>346</v>
      </c>
      <c r="F430" s="222">
        <v>346.13</v>
      </c>
      <c r="G430" s="151">
        <f t="shared" si="26"/>
        <v>23536.84</v>
      </c>
      <c r="H430" s="347">
        <f t="shared" si="27"/>
        <v>0</v>
      </c>
      <c r="I430" s="345">
        <f t="shared" si="24"/>
        <v>23536.84</v>
      </c>
      <c r="J430" s="350"/>
      <c r="K430" s="345">
        <f t="shared" si="25"/>
        <v>0</v>
      </c>
    </row>
    <row r="431" spans="2:11" ht="12.75">
      <c r="B431" s="319" t="s">
        <v>348</v>
      </c>
      <c r="C431" s="243" t="s">
        <v>349</v>
      </c>
      <c r="D431" s="221"/>
      <c r="E431" s="319" t="s">
        <v>348</v>
      </c>
      <c r="F431" s="222">
        <v>439.76</v>
      </c>
      <c r="G431" s="151">
        <f t="shared" si="26"/>
        <v>29903.68</v>
      </c>
      <c r="H431" s="347">
        <f t="shared" si="27"/>
        <v>0</v>
      </c>
      <c r="I431" s="345">
        <f t="shared" si="24"/>
        <v>29903.68</v>
      </c>
      <c r="J431" s="350"/>
      <c r="K431" s="345">
        <f t="shared" si="25"/>
        <v>0</v>
      </c>
    </row>
    <row r="432" spans="2:11" ht="12.75">
      <c r="B432" s="319" t="s">
        <v>350</v>
      </c>
      <c r="C432" s="243" t="s">
        <v>351</v>
      </c>
      <c r="D432" s="221"/>
      <c r="E432" s="319" t="s">
        <v>350</v>
      </c>
      <c r="F432" s="222">
        <v>275.1</v>
      </c>
      <c r="G432" s="151">
        <f t="shared" si="26"/>
        <v>18706.800000000003</v>
      </c>
      <c r="H432" s="347">
        <f t="shared" si="27"/>
        <v>0</v>
      </c>
      <c r="I432" s="345">
        <f t="shared" si="24"/>
        <v>18706.800000000003</v>
      </c>
      <c r="J432" s="350"/>
      <c r="K432" s="345">
        <f t="shared" si="25"/>
        <v>0</v>
      </c>
    </row>
    <row r="433" spans="2:11" ht="12.75">
      <c r="B433" s="319" t="s">
        <v>352</v>
      </c>
      <c r="C433" s="243" t="s">
        <v>353</v>
      </c>
      <c r="D433" s="221"/>
      <c r="E433" s="319" t="s">
        <v>352</v>
      </c>
      <c r="F433" s="222">
        <v>356.65</v>
      </c>
      <c r="G433" s="151">
        <f t="shared" si="26"/>
        <v>24252.199999999997</v>
      </c>
      <c r="H433" s="347">
        <f t="shared" si="27"/>
        <v>0</v>
      </c>
      <c r="I433" s="345">
        <f t="shared" si="24"/>
        <v>24252.199999999997</v>
      </c>
      <c r="J433" s="350"/>
      <c r="K433" s="345">
        <f t="shared" si="25"/>
        <v>0</v>
      </c>
    </row>
    <row r="434" spans="2:11" ht="25.5">
      <c r="B434" s="319" t="s">
        <v>354</v>
      </c>
      <c r="C434" s="243" t="s">
        <v>355</v>
      </c>
      <c r="D434" s="221"/>
      <c r="E434" s="319" t="s">
        <v>354</v>
      </c>
      <c r="F434" s="222">
        <v>395.68</v>
      </c>
      <c r="G434" s="151">
        <f t="shared" si="26"/>
        <v>26906.24</v>
      </c>
      <c r="H434" s="347">
        <f t="shared" si="27"/>
        <v>0</v>
      </c>
      <c r="I434" s="345">
        <f t="shared" si="24"/>
        <v>26906.24</v>
      </c>
      <c r="J434" s="350"/>
      <c r="K434" s="345">
        <f t="shared" si="25"/>
        <v>0</v>
      </c>
    </row>
    <row r="435" spans="2:11" ht="25.5">
      <c r="B435" s="319" t="s">
        <v>356</v>
      </c>
      <c r="C435" s="243" t="s">
        <v>380</v>
      </c>
      <c r="D435" s="221"/>
      <c r="E435" s="319" t="s">
        <v>356</v>
      </c>
      <c r="F435" s="222">
        <v>467.16</v>
      </c>
      <c r="G435" s="151">
        <f t="shared" si="26"/>
        <v>31766.88</v>
      </c>
      <c r="H435" s="347">
        <f t="shared" si="27"/>
        <v>0</v>
      </c>
      <c r="I435" s="345">
        <f t="shared" si="24"/>
        <v>31766.88</v>
      </c>
      <c r="J435" s="350"/>
      <c r="K435" s="345">
        <f t="shared" si="25"/>
        <v>0</v>
      </c>
    </row>
    <row r="436" spans="2:11" ht="12.75">
      <c r="B436" s="319" t="s">
        <v>381</v>
      </c>
      <c r="C436" s="243" t="s">
        <v>383</v>
      </c>
      <c r="D436" s="221"/>
      <c r="E436" s="319" t="s">
        <v>381</v>
      </c>
      <c r="F436" s="222">
        <v>57.99</v>
      </c>
      <c r="G436" s="151">
        <f t="shared" si="26"/>
        <v>3943.32</v>
      </c>
      <c r="H436" s="347">
        <f t="shared" si="27"/>
        <v>0</v>
      </c>
      <c r="I436" s="345">
        <f t="shared" si="24"/>
        <v>3943.32</v>
      </c>
      <c r="J436" s="350"/>
      <c r="K436" s="345">
        <f t="shared" si="25"/>
        <v>0</v>
      </c>
    </row>
    <row r="437" spans="2:11" ht="12.75">
      <c r="B437" s="319" t="s">
        <v>382</v>
      </c>
      <c r="C437" s="243" t="s">
        <v>384</v>
      </c>
      <c r="D437" s="221"/>
      <c r="E437" s="319" t="s">
        <v>382</v>
      </c>
      <c r="F437" s="222">
        <v>102.75</v>
      </c>
      <c r="G437" s="151">
        <f t="shared" si="26"/>
        <v>6987</v>
      </c>
      <c r="H437" s="347">
        <f t="shared" si="27"/>
        <v>0</v>
      </c>
      <c r="I437" s="345">
        <f t="shared" si="24"/>
        <v>6987</v>
      </c>
      <c r="J437" s="350"/>
      <c r="K437" s="345">
        <f t="shared" si="25"/>
        <v>0</v>
      </c>
    </row>
    <row r="438" spans="2:11" ht="12.75">
      <c r="B438" s="319" t="s">
        <v>385</v>
      </c>
      <c r="C438" s="243" t="s">
        <v>387</v>
      </c>
      <c r="D438" s="221"/>
      <c r="E438" s="319" t="s">
        <v>385</v>
      </c>
      <c r="F438" s="222">
        <v>65.24</v>
      </c>
      <c r="G438" s="151">
        <f t="shared" si="26"/>
        <v>4436.32</v>
      </c>
      <c r="H438" s="347">
        <f t="shared" si="27"/>
        <v>0</v>
      </c>
      <c r="I438" s="345">
        <f t="shared" si="24"/>
        <v>4436.32</v>
      </c>
      <c r="J438" s="350"/>
      <c r="K438" s="345">
        <f t="shared" si="25"/>
        <v>0</v>
      </c>
    </row>
    <row r="439" spans="2:11" ht="12.75">
      <c r="B439" s="319" t="s">
        <v>386</v>
      </c>
      <c r="C439" s="243" t="s">
        <v>388</v>
      </c>
      <c r="D439" s="221"/>
      <c r="E439" s="319" t="s">
        <v>386</v>
      </c>
      <c r="F439" s="222">
        <v>118</v>
      </c>
      <c r="G439" s="151">
        <f t="shared" si="26"/>
        <v>8024</v>
      </c>
      <c r="H439" s="347">
        <f t="shared" si="27"/>
        <v>0</v>
      </c>
      <c r="I439" s="345">
        <f t="shared" si="24"/>
        <v>8024</v>
      </c>
      <c r="J439" s="350"/>
      <c r="K439" s="345">
        <f t="shared" si="25"/>
        <v>0</v>
      </c>
    </row>
    <row r="440" spans="2:11" ht="12.75">
      <c r="B440" s="319" t="s">
        <v>389</v>
      </c>
      <c r="C440" s="243" t="s">
        <v>391</v>
      </c>
      <c r="D440" s="221"/>
      <c r="E440" s="319" t="s">
        <v>389</v>
      </c>
      <c r="F440" s="222">
        <v>76.84</v>
      </c>
      <c r="G440" s="151">
        <f t="shared" si="26"/>
        <v>5225.12</v>
      </c>
      <c r="H440" s="347">
        <f t="shared" si="27"/>
        <v>0</v>
      </c>
      <c r="I440" s="345">
        <f t="shared" si="24"/>
        <v>5225.12</v>
      </c>
      <c r="J440" s="350"/>
      <c r="K440" s="345">
        <f t="shared" si="25"/>
        <v>0</v>
      </c>
    </row>
    <row r="441" spans="2:11" ht="12.75">
      <c r="B441" s="319" t="s">
        <v>390</v>
      </c>
      <c r="C441" s="243" t="s">
        <v>392</v>
      </c>
      <c r="D441" s="221"/>
      <c r="E441" s="319" t="s">
        <v>390</v>
      </c>
      <c r="F441" s="222">
        <v>140</v>
      </c>
      <c r="G441" s="151">
        <f t="shared" si="26"/>
        <v>9520</v>
      </c>
      <c r="H441" s="347">
        <f t="shared" si="27"/>
        <v>0</v>
      </c>
      <c r="I441" s="345">
        <f t="shared" si="24"/>
        <v>9520</v>
      </c>
      <c r="J441" s="350"/>
      <c r="K441" s="345">
        <f t="shared" si="25"/>
        <v>0</v>
      </c>
    </row>
    <row r="442" spans="2:11" ht="12.75">
      <c r="B442" s="319" t="s">
        <v>393</v>
      </c>
      <c r="C442" s="243" t="s">
        <v>395</v>
      </c>
      <c r="D442" s="221"/>
      <c r="E442" s="319" t="s">
        <v>393</v>
      </c>
      <c r="F442" s="222">
        <v>112</v>
      </c>
      <c r="G442" s="151">
        <f t="shared" si="26"/>
        <v>7616</v>
      </c>
      <c r="H442" s="347">
        <f t="shared" si="27"/>
        <v>0</v>
      </c>
      <c r="I442" s="345">
        <f t="shared" si="24"/>
        <v>7616</v>
      </c>
      <c r="J442" s="350"/>
      <c r="K442" s="345">
        <f t="shared" si="25"/>
        <v>0</v>
      </c>
    </row>
    <row r="443" spans="2:11" ht="12.75">
      <c r="B443" s="319" t="s">
        <v>394</v>
      </c>
      <c r="C443" s="243" t="s">
        <v>396</v>
      </c>
      <c r="D443" s="221"/>
      <c r="E443" s="319" t="s">
        <v>394</v>
      </c>
      <c r="F443" s="222">
        <v>151.6</v>
      </c>
      <c r="G443" s="151">
        <f t="shared" si="26"/>
        <v>10308.8</v>
      </c>
      <c r="H443" s="347">
        <f t="shared" si="27"/>
        <v>0</v>
      </c>
      <c r="I443" s="345">
        <f t="shared" si="24"/>
        <v>10308.8</v>
      </c>
      <c r="J443" s="350"/>
      <c r="K443" s="345">
        <f t="shared" si="25"/>
        <v>0</v>
      </c>
    </row>
    <row r="444" spans="2:11" ht="12.75">
      <c r="B444" s="319" t="s">
        <v>397</v>
      </c>
      <c r="C444" s="243" t="s">
        <v>401</v>
      </c>
      <c r="D444" s="221"/>
      <c r="E444" s="319" t="s">
        <v>397</v>
      </c>
      <c r="F444" s="222">
        <v>124.7</v>
      </c>
      <c r="G444" s="151">
        <f t="shared" si="26"/>
        <v>8479.6</v>
      </c>
      <c r="H444" s="347">
        <f t="shared" si="27"/>
        <v>0</v>
      </c>
      <c r="I444" s="345">
        <f t="shared" si="24"/>
        <v>8479.6</v>
      </c>
      <c r="J444" s="350"/>
      <c r="K444" s="345">
        <f t="shared" si="25"/>
        <v>0</v>
      </c>
    </row>
    <row r="445" spans="2:11" ht="12.75">
      <c r="B445" s="319" t="s">
        <v>398</v>
      </c>
      <c r="C445" s="243" t="s">
        <v>402</v>
      </c>
      <c r="D445" s="221"/>
      <c r="E445" s="319" t="s">
        <v>398</v>
      </c>
      <c r="F445" s="222">
        <v>132</v>
      </c>
      <c r="G445" s="151">
        <f t="shared" si="26"/>
        <v>8976</v>
      </c>
      <c r="H445" s="347">
        <f t="shared" si="27"/>
        <v>0</v>
      </c>
      <c r="I445" s="345">
        <f t="shared" si="24"/>
        <v>8976</v>
      </c>
      <c r="J445" s="350"/>
      <c r="K445" s="345">
        <f t="shared" si="25"/>
        <v>0</v>
      </c>
    </row>
    <row r="446" spans="2:11" ht="12.75">
      <c r="B446" s="319" t="s">
        <v>403</v>
      </c>
      <c r="C446" s="243" t="s">
        <v>405</v>
      </c>
      <c r="D446" s="221"/>
      <c r="E446" s="319" t="s">
        <v>403</v>
      </c>
      <c r="F446" s="222">
        <v>136.9</v>
      </c>
      <c r="G446" s="151">
        <f t="shared" si="26"/>
        <v>9309.2</v>
      </c>
      <c r="H446" s="347">
        <f t="shared" si="27"/>
        <v>0</v>
      </c>
      <c r="I446" s="345">
        <f t="shared" si="24"/>
        <v>9309.2</v>
      </c>
      <c r="J446" s="350"/>
      <c r="K446" s="345">
        <f t="shared" si="25"/>
        <v>0</v>
      </c>
    </row>
    <row r="447" spans="2:11" ht="24.75" customHeight="1">
      <c r="B447" s="319" t="s">
        <v>404</v>
      </c>
      <c r="C447" s="243" t="s">
        <v>406</v>
      </c>
      <c r="D447" s="221"/>
      <c r="E447" s="319" t="s">
        <v>404</v>
      </c>
      <c r="F447" s="222">
        <v>213.4</v>
      </c>
      <c r="G447" s="151">
        <f t="shared" si="26"/>
        <v>14511.2</v>
      </c>
      <c r="H447" s="347">
        <f t="shared" si="27"/>
        <v>0</v>
      </c>
      <c r="I447" s="345">
        <f t="shared" si="24"/>
        <v>14511.2</v>
      </c>
      <c r="J447" s="350"/>
      <c r="K447" s="345">
        <f t="shared" si="25"/>
        <v>0</v>
      </c>
    </row>
    <row r="448" spans="2:11" ht="12.75">
      <c r="B448" s="319" t="s">
        <v>408</v>
      </c>
      <c r="C448" s="243" t="s">
        <v>412</v>
      </c>
      <c r="D448" s="221"/>
      <c r="E448" s="319" t="s">
        <v>408</v>
      </c>
      <c r="F448" s="222">
        <v>37.15</v>
      </c>
      <c r="G448" s="151">
        <f t="shared" si="26"/>
        <v>2526.2</v>
      </c>
      <c r="H448" s="347">
        <f t="shared" si="27"/>
        <v>0</v>
      </c>
      <c r="I448" s="345">
        <f t="shared" si="24"/>
        <v>2526.2</v>
      </c>
      <c r="J448" s="350"/>
      <c r="K448" s="345">
        <f t="shared" si="25"/>
        <v>0</v>
      </c>
    </row>
    <row r="449" spans="2:11" ht="12.75">
      <c r="B449" s="319" t="s">
        <v>409</v>
      </c>
      <c r="C449" s="243" t="s">
        <v>413</v>
      </c>
      <c r="D449" s="221"/>
      <c r="E449" s="319" t="s">
        <v>409</v>
      </c>
      <c r="F449" s="222">
        <v>40.05</v>
      </c>
      <c r="G449" s="151">
        <f t="shared" si="26"/>
        <v>2723.3999999999996</v>
      </c>
      <c r="H449" s="347">
        <f t="shared" si="27"/>
        <v>0</v>
      </c>
      <c r="I449" s="345">
        <f t="shared" si="24"/>
        <v>2723.3999999999996</v>
      </c>
      <c r="J449" s="350"/>
      <c r="K449" s="345">
        <f t="shared" si="25"/>
        <v>0</v>
      </c>
    </row>
    <row r="450" spans="2:11" ht="14.25" customHeight="1">
      <c r="B450" s="319" t="s">
        <v>410</v>
      </c>
      <c r="C450" s="243" t="s">
        <v>414</v>
      </c>
      <c r="D450" s="221"/>
      <c r="E450" s="319" t="s">
        <v>410</v>
      </c>
      <c r="F450" s="222">
        <v>74.7</v>
      </c>
      <c r="G450" s="151">
        <f t="shared" si="26"/>
        <v>5079.6</v>
      </c>
      <c r="H450" s="347">
        <f t="shared" si="27"/>
        <v>0</v>
      </c>
      <c r="I450" s="345">
        <f t="shared" si="24"/>
        <v>5079.6</v>
      </c>
      <c r="J450" s="350"/>
      <c r="K450" s="345">
        <f t="shared" si="25"/>
        <v>0</v>
      </c>
    </row>
    <row r="451" spans="2:11" ht="14.25" customHeight="1">
      <c r="B451" s="319" t="s">
        <v>411</v>
      </c>
      <c r="C451" s="243" t="s">
        <v>415</v>
      </c>
      <c r="D451" s="221"/>
      <c r="E451" s="319" t="s">
        <v>411</v>
      </c>
      <c r="F451" s="222">
        <v>85.68</v>
      </c>
      <c r="G451" s="151">
        <f t="shared" si="26"/>
        <v>5826.240000000001</v>
      </c>
      <c r="H451" s="347">
        <f t="shared" si="27"/>
        <v>0</v>
      </c>
      <c r="I451" s="345">
        <f t="shared" si="24"/>
        <v>5826.240000000001</v>
      </c>
      <c r="J451" s="350"/>
      <c r="K451" s="345">
        <f t="shared" si="25"/>
        <v>0</v>
      </c>
    </row>
    <row r="452" spans="2:11" ht="13.5" customHeight="1">
      <c r="B452" s="319" t="s">
        <v>416</v>
      </c>
      <c r="C452" s="243" t="s">
        <v>417</v>
      </c>
      <c r="D452" s="221"/>
      <c r="E452" s="319" t="s">
        <v>416</v>
      </c>
      <c r="F452" s="222">
        <v>77.02</v>
      </c>
      <c r="G452" s="151">
        <f t="shared" si="26"/>
        <v>5237.36</v>
      </c>
      <c r="H452" s="347">
        <f t="shared" si="27"/>
        <v>0</v>
      </c>
      <c r="I452" s="345">
        <f t="shared" si="24"/>
        <v>5237.36</v>
      </c>
      <c r="J452" s="350"/>
      <c r="K452" s="345">
        <f t="shared" si="25"/>
        <v>0</v>
      </c>
    </row>
    <row r="453" spans="2:11" ht="13.5" customHeight="1">
      <c r="B453" s="319" t="s">
        <v>418</v>
      </c>
      <c r="C453" s="243" t="s">
        <v>768</v>
      </c>
      <c r="D453" s="221"/>
      <c r="E453" s="319" t="s">
        <v>418</v>
      </c>
      <c r="F453" s="222">
        <v>102.57</v>
      </c>
      <c r="G453" s="151">
        <f t="shared" si="26"/>
        <v>6974.759999999999</v>
      </c>
      <c r="H453" s="347">
        <f t="shared" si="27"/>
        <v>0</v>
      </c>
      <c r="I453" s="345">
        <f t="shared" si="24"/>
        <v>6974.759999999999</v>
      </c>
      <c r="J453" s="350"/>
      <c r="K453" s="345">
        <f t="shared" si="25"/>
        <v>0</v>
      </c>
    </row>
    <row r="454" spans="2:11" ht="12.75">
      <c r="B454" s="319" t="s">
        <v>419</v>
      </c>
      <c r="C454" s="243" t="s">
        <v>420</v>
      </c>
      <c r="D454" s="221"/>
      <c r="E454" s="319" t="s">
        <v>419</v>
      </c>
      <c r="F454" s="222">
        <v>282</v>
      </c>
      <c r="G454" s="151">
        <f t="shared" si="26"/>
        <v>19176</v>
      </c>
      <c r="H454" s="347">
        <f t="shared" si="27"/>
        <v>0</v>
      </c>
      <c r="I454" s="345">
        <f t="shared" si="24"/>
        <v>19176</v>
      </c>
      <c r="J454" s="350"/>
      <c r="K454" s="345">
        <f t="shared" si="25"/>
        <v>0</v>
      </c>
    </row>
    <row r="455" spans="2:11" ht="12.75">
      <c r="B455" s="319" t="s">
        <v>422</v>
      </c>
      <c r="C455" s="243" t="s">
        <v>421</v>
      </c>
      <c r="D455" s="221"/>
      <c r="E455" s="319" t="s">
        <v>422</v>
      </c>
      <c r="F455" s="222">
        <v>574.12</v>
      </c>
      <c r="G455" s="151">
        <f t="shared" si="26"/>
        <v>39040.16</v>
      </c>
      <c r="H455" s="347">
        <f t="shared" si="27"/>
        <v>0</v>
      </c>
      <c r="I455" s="345">
        <f t="shared" si="24"/>
        <v>39040.16</v>
      </c>
      <c r="J455" s="350"/>
      <c r="K455" s="345">
        <f t="shared" si="25"/>
        <v>0</v>
      </c>
    </row>
    <row r="456" spans="2:11" ht="12.75">
      <c r="B456" s="319" t="s">
        <v>423</v>
      </c>
      <c r="C456" s="243" t="s">
        <v>424</v>
      </c>
      <c r="D456" s="221"/>
      <c r="E456" s="319" t="s">
        <v>423</v>
      </c>
      <c r="F456" s="222">
        <v>18.12</v>
      </c>
      <c r="G456" s="151">
        <f t="shared" si="26"/>
        <v>1232.16</v>
      </c>
      <c r="H456" s="347">
        <f t="shared" si="27"/>
        <v>0</v>
      </c>
      <c r="I456" s="345">
        <f t="shared" si="24"/>
        <v>1232.16</v>
      </c>
      <c r="J456" s="350"/>
      <c r="K456" s="345">
        <f t="shared" si="25"/>
        <v>0</v>
      </c>
    </row>
    <row r="457" spans="2:11" ht="12.75">
      <c r="B457" s="319" t="s">
        <v>425</v>
      </c>
      <c r="C457" s="243" t="s">
        <v>431</v>
      </c>
      <c r="D457" s="221"/>
      <c r="E457" s="319" t="s">
        <v>425</v>
      </c>
      <c r="F457" s="222">
        <v>124.21</v>
      </c>
      <c r="G457" s="151">
        <f t="shared" si="26"/>
        <v>8446.279999999999</v>
      </c>
      <c r="H457" s="347">
        <f t="shared" si="27"/>
        <v>0</v>
      </c>
      <c r="I457" s="345">
        <f t="shared" si="24"/>
        <v>8446.279999999999</v>
      </c>
      <c r="J457" s="350"/>
      <c r="K457" s="345">
        <f t="shared" si="25"/>
        <v>0</v>
      </c>
    </row>
    <row r="458" spans="2:11" ht="12.75">
      <c r="B458" s="319" t="s">
        <v>426</v>
      </c>
      <c r="C458" s="243" t="s">
        <v>432</v>
      </c>
      <c r="D458" s="221"/>
      <c r="E458" s="319" t="s">
        <v>426</v>
      </c>
      <c r="F458" s="222">
        <v>124.21</v>
      </c>
      <c r="G458" s="151">
        <f t="shared" si="26"/>
        <v>8446.279999999999</v>
      </c>
      <c r="H458" s="347">
        <f t="shared" si="27"/>
        <v>0</v>
      </c>
      <c r="I458" s="345">
        <f t="shared" si="24"/>
        <v>8446.279999999999</v>
      </c>
      <c r="J458" s="350"/>
      <c r="K458" s="345">
        <f t="shared" si="25"/>
        <v>0</v>
      </c>
    </row>
    <row r="459" spans="2:11" ht="12.75">
      <c r="B459" s="152" t="s">
        <v>427</v>
      </c>
      <c r="C459" s="91" t="s">
        <v>433</v>
      </c>
      <c r="D459" s="19"/>
      <c r="E459" s="152" t="s">
        <v>427</v>
      </c>
      <c r="F459" s="17">
        <v>108.74</v>
      </c>
      <c r="G459" s="151">
        <f t="shared" si="26"/>
        <v>7394.32</v>
      </c>
      <c r="H459" s="347">
        <f t="shared" si="27"/>
        <v>0</v>
      </c>
      <c r="I459" s="345">
        <f aca="true" t="shared" si="28" ref="I459:I522">G459-G459*H459</f>
        <v>7394.32</v>
      </c>
      <c r="J459" s="350"/>
      <c r="K459" s="345">
        <f aca="true" t="shared" si="29" ref="K459:K522">I459*J459</f>
        <v>0</v>
      </c>
    </row>
    <row r="460" spans="2:11" ht="12.75">
      <c r="B460" s="152" t="s">
        <v>428</v>
      </c>
      <c r="C460" s="91" t="s">
        <v>434</v>
      </c>
      <c r="D460" s="19"/>
      <c r="E460" s="152" t="s">
        <v>428</v>
      </c>
      <c r="F460" s="17">
        <v>35.16</v>
      </c>
      <c r="G460" s="151">
        <f aca="true" t="shared" si="30" ref="G460:G523">F460*$F$7</f>
        <v>2390.8799999999997</v>
      </c>
      <c r="H460" s="347">
        <f t="shared" si="27"/>
        <v>0</v>
      </c>
      <c r="I460" s="345">
        <f t="shared" si="28"/>
        <v>2390.8799999999997</v>
      </c>
      <c r="J460" s="350"/>
      <c r="K460" s="345">
        <f t="shared" si="29"/>
        <v>0</v>
      </c>
    </row>
    <row r="461" spans="2:11" ht="12.75">
      <c r="B461" s="152" t="s">
        <v>429</v>
      </c>
      <c r="C461" s="91" t="s">
        <v>435</v>
      </c>
      <c r="D461" s="19"/>
      <c r="E461" s="152" t="s">
        <v>429</v>
      </c>
      <c r="F461" s="17">
        <v>16.31</v>
      </c>
      <c r="G461" s="151">
        <f t="shared" si="30"/>
        <v>1109.08</v>
      </c>
      <c r="H461" s="347">
        <f aca="true" t="shared" si="31" ref="H461:H524">$H$7</f>
        <v>0</v>
      </c>
      <c r="I461" s="345">
        <f t="shared" si="28"/>
        <v>1109.08</v>
      </c>
      <c r="J461" s="350"/>
      <c r="K461" s="345">
        <f t="shared" si="29"/>
        <v>0</v>
      </c>
    </row>
    <row r="462" spans="2:11" ht="12.75">
      <c r="B462" s="152" t="s">
        <v>430</v>
      </c>
      <c r="C462" s="91" t="s">
        <v>436</v>
      </c>
      <c r="D462" s="19"/>
      <c r="E462" s="152" t="s">
        <v>430</v>
      </c>
      <c r="F462" s="17">
        <v>16.31</v>
      </c>
      <c r="G462" s="151">
        <f t="shared" si="30"/>
        <v>1109.08</v>
      </c>
      <c r="H462" s="347">
        <f t="shared" si="31"/>
        <v>0</v>
      </c>
      <c r="I462" s="345">
        <f t="shared" si="28"/>
        <v>1109.08</v>
      </c>
      <c r="J462" s="350"/>
      <c r="K462" s="345">
        <f t="shared" si="29"/>
        <v>0</v>
      </c>
    </row>
    <row r="463" spans="2:11" ht="12.75">
      <c r="B463" s="319" t="s">
        <v>438</v>
      </c>
      <c r="C463" s="243" t="s">
        <v>437</v>
      </c>
      <c r="D463" s="221"/>
      <c r="E463" s="319" t="s">
        <v>438</v>
      </c>
      <c r="F463" s="222">
        <v>154.36</v>
      </c>
      <c r="G463" s="151">
        <f t="shared" si="30"/>
        <v>10496.480000000001</v>
      </c>
      <c r="H463" s="347">
        <f t="shared" si="31"/>
        <v>0</v>
      </c>
      <c r="I463" s="345">
        <f t="shared" si="28"/>
        <v>10496.480000000001</v>
      </c>
      <c r="J463" s="350"/>
      <c r="K463" s="345">
        <f t="shared" si="29"/>
        <v>0</v>
      </c>
    </row>
    <row r="464" spans="2:11" ht="12.75">
      <c r="B464" s="153" t="s">
        <v>439</v>
      </c>
      <c r="C464" s="91" t="s">
        <v>442</v>
      </c>
      <c r="D464" s="19"/>
      <c r="E464" s="153" t="s">
        <v>439</v>
      </c>
      <c r="F464" s="17">
        <v>3.63</v>
      </c>
      <c r="G464" s="151">
        <f t="shared" si="30"/>
        <v>246.84</v>
      </c>
      <c r="H464" s="347">
        <f t="shared" si="31"/>
        <v>0</v>
      </c>
      <c r="I464" s="345">
        <f t="shared" si="28"/>
        <v>246.84</v>
      </c>
      <c r="J464" s="350"/>
      <c r="K464" s="345">
        <f t="shared" si="29"/>
        <v>0</v>
      </c>
    </row>
    <row r="465" spans="2:11" ht="12.75">
      <c r="B465" s="153" t="s">
        <v>440</v>
      </c>
      <c r="C465" s="91" t="s">
        <v>443</v>
      </c>
      <c r="D465" s="19"/>
      <c r="E465" s="153" t="s">
        <v>440</v>
      </c>
      <c r="F465" s="17">
        <v>1.45</v>
      </c>
      <c r="G465" s="151">
        <f t="shared" si="30"/>
        <v>98.6</v>
      </c>
      <c r="H465" s="347">
        <f t="shared" si="31"/>
        <v>0</v>
      </c>
      <c r="I465" s="345">
        <f t="shared" si="28"/>
        <v>98.6</v>
      </c>
      <c r="J465" s="350"/>
      <c r="K465" s="345">
        <f t="shared" si="29"/>
        <v>0</v>
      </c>
    </row>
    <row r="466" spans="2:11" ht="12.75">
      <c r="B466" s="153" t="s">
        <v>441</v>
      </c>
      <c r="C466" s="91" t="s">
        <v>444</v>
      </c>
      <c r="D466" s="19"/>
      <c r="E466" s="153" t="s">
        <v>441</v>
      </c>
      <c r="F466" s="17">
        <v>2.18</v>
      </c>
      <c r="G466" s="151">
        <f t="shared" si="30"/>
        <v>148.24</v>
      </c>
      <c r="H466" s="347">
        <f t="shared" si="31"/>
        <v>0</v>
      </c>
      <c r="I466" s="345">
        <f t="shared" si="28"/>
        <v>148.24</v>
      </c>
      <c r="J466" s="350"/>
      <c r="K466" s="345">
        <f t="shared" si="29"/>
        <v>0</v>
      </c>
    </row>
    <row r="467" spans="2:11" ht="12.75">
      <c r="B467" s="63"/>
      <c r="C467" s="121"/>
      <c r="D467" s="65"/>
      <c r="E467" s="66"/>
      <c r="G467" s="151">
        <f t="shared" si="30"/>
        <v>0</v>
      </c>
      <c r="H467" s="347">
        <f t="shared" si="31"/>
        <v>0</v>
      </c>
      <c r="I467" s="345">
        <f t="shared" si="28"/>
        <v>0</v>
      </c>
      <c r="J467" s="350"/>
      <c r="K467" s="345">
        <f t="shared" si="29"/>
        <v>0</v>
      </c>
    </row>
    <row r="468" spans="2:11" ht="15.75" thickBot="1">
      <c r="B468" s="390" t="s">
        <v>445</v>
      </c>
      <c r="C468" s="390"/>
      <c r="D468" s="390"/>
      <c r="E468" s="390"/>
      <c r="F468" s="136"/>
      <c r="G468" s="151">
        <f t="shared" si="30"/>
        <v>0</v>
      </c>
      <c r="H468" s="347">
        <f t="shared" si="31"/>
        <v>0</v>
      </c>
      <c r="I468" s="345">
        <f t="shared" si="28"/>
        <v>0</v>
      </c>
      <c r="J468" s="350"/>
      <c r="K468" s="345">
        <f t="shared" si="29"/>
        <v>0</v>
      </c>
    </row>
    <row r="469" spans="2:11" ht="15" thickBot="1">
      <c r="B469" s="47" t="s">
        <v>718</v>
      </c>
      <c r="C469" s="48" t="s">
        <v>650</v>
      </c>
      <c r="D469" s="49"/>
      <c r="E469" s="50"/>
      <c r="F469" s="99" t="s">
        <v>760</v>
      </c>
      <c r="G469" s="151"/>
      <c r="H469" s="347">
        <f t="shared" si="31"/>
        <v>0</v>
      </c>
      <c r="I469" s="345">
        <f t="shared" si="28"/>
        <v>0</v>
      </c>
      <c r="J469" s="350"/>
      <c r="K469" s="345">
        <f t="shared" si="29"/>
        <v>0</v>
      </c>
    </row>
    <row r="470" spans="2:11" ht="12.75">
      <c r="B470" s="152" t="s">
        <v>446</v>
      </c>
      <c r="C470" s="91" t="s">
        <v>447</v>
      </c>
      <c r="D470" s="19"/>
      <c r="E470" s="152" t="s">
        <v>446</v>
      </c>
      <c r="F470" s="17">
        <v>123.23</v>
      </c>
      <c r="G470" s="151">
        <f t="shared" si="30"/>
        <v>8379.64</v>
      </c>
      <c r="H470" s="347">
        <f t="shared" si="31"/>
        <v>0</v>
      </c>
      <c r="I470" s="345">
        <f t="shared" si="28"/>
        <v>8379.64</v>
      </c>
      <c r="J470" s="350"/>
      <c r="K470" s="345">
        <f t="shared" si="29"/>
        <v>0</v>
      </c>
    </row>
    <row r="471" spans="2:11" ht="12.75">
      <c r="B471" s="152" t="s">
        <v>494</v>
      </c>
      <c r="C471" s="91" t="s">
        <v>495</v>
      </c>
      <c r="D471" s="19"/>
      <c r="E471" s="152" t="s">
        <v>494</v>
      </c>
      <c r="F471" s="17">
        <v>289.96</v>
      </c>
      <c r="G471" s="151">
        <f t="shared" si="30"/>
        <v>19717.28</v>
      </c>
      <c r="H471" s="347">
        <f t="shared" si="31"/>
        <v>0</v>
      </c>
      <c r="I471" s="345">
        <f t="shared" si="28"/>
        <v>19717.28</v>
      </c>
      <c r="J471" s="350"/>
      <c r="K471" s="345">
        <f t="shared" si="29"/>
        <v>0</v>
      </c>
    </row>
    <row r="472" spans="2:11" ht="12.75">
      <c r="B472" s="152" t="s">
        <v>496</v>
      </c>
      <c r="C472" s="91" t="s">
        <v>497</v>
      </c>
      <c r="D472" s="19"/>
      <c r="E472" s="152" t="s">
        <v>496</v>
      </c>
      <c r="F472" s="17">
        <v>434.94</v>
      </c>
      <c r="G472" s="151">
        <f t="shared" si="30"/>
        <v>29575.92</v>
      </c>
      <c r="H472" s="347">
        <f t="shared" si="31"/>
        <v>0</v>
      </c>
      <c r="I472" s="345">
        <f t="shared" si="28"/>
        <v>29575.92</v>
      </c>
      <c r="J472" s="350"/>
      <c r="K472" s="345">
        <f t="shared" si="29"/>
        <v>0</v>
      </c>
    </row>
    <row r="473" spans="2:11" ht="12.75">
      <c r="B473" s="152" t="s">
        <v>499</v>
      </c>
      <c r="C473" s="91" t="s">
        <v>498</v>
      </c>
      <c r="D473" s="19"/>
      <c r="E473" s="152" t="s">
        <v>499</v>
      </c>
      <c r="F473" s="17">
        <v>163.1</v>
      </c>
      <c r="G473" s="151">
        <f t="shared" si="30"/>
        <v>11090.8</v>
      </c>
      <c r="H473" s="347">
        <f t="shared" si="31"/>
        <v>0</v>
      </c>
      <c r="I473" s="345">
        <f t="shared" si="28"/>
        <v>11090.8</v>
      </c>
      <c r="J473" s="350"/>
      <c r="K473" s="345">
        <f t="shared" si="29"/>
        <v>0</v>
      </c>
    </row>
    <row r="474" spans="2:11" ht="12.75">
      <c r="B474" s="152" t="s">
        <v>500</v>
      </c>
      <c r="C474" s="91" t="s">
        <v>504</v>
      </c>
      <c r="D474" s="19"/>
      <c r="E474" s="152" t="s">
        <v>500</v>
      </c>
      <c r="F474" s="17">
        <v>46.03</v>
      </c>
      <c r="G474" s="151">
        <f t="shared" si="30"/>
        <v>3130.04</v>
      </c>
      <c r="H474" s="347">
        <f t="shared" si="31"/>
        <v>0</v>
      </c>
      <c r="I474" s="345">
        <f t="shared" si="28"/>
        <v>3130.04</v>
      </c>
      <c r="J474" s="350"/>
      <c r="K474" s="345">
        <f t="shared" si="29"/>
        <v>0</v>
      </c>
    </row>
    <row r="475" spans="2:11" ht="12.75">
      <c r="B475" s="152" t="s">
        <v>501</v>
      </c>
      <c r="C475" s="91" t="s">
        <v>505</v>
      </c>
      <c r="D475" s="19"/>
      <c r="E475" s="152" t="s">
        <v>501</v>
      </c>
      <c r="F475" s="17">
        <v>65.24</v>
      </c>
      <c r="G475" s="151">
        <f t="shared" si="30"/>
        <v>4436.32</v>
      </c>
      <c r="H475" s="347">
        <f t="shared" si="31"/>
        <v>0</v>
      </c>
      <c r="I475" s="345">
        <f t="shared" si="28"/>
        <v>4436.32</v>
      </c>
      <c r="J475" s="350"/>
      <c r="K475" s="345">
        <f t="shared" si="29"/>
        <v>0</v>
      </c>
    </row>
    <row r="476" spans="2:11" ht="12.75">
      <c r="B476" s="152" t="s">
        <v>502</v>
      </c>
      <c r="C476" s="91" t="s">
        <v>506</v>
      </c>
      <c r="D476" s="19"/>
      <c r="E476" s="152" t="s">
        <v>502</v>
      </c>
      <c r="F476" s="17">
        <v>67.96</v>
      </c>
      <c r="G476" s="151">
        <f t="shared" si="30"/>
        <v>4621.28</v>
      </c>
      <c r="H476" s="347">
        <f t="shared" si="31"/>
        <v>0</v>
      </c>
      <c r="I476" s="345">
        <f t="shared" si="28"/>
        <v>4621.28</v>
      </c>
      <c r="J476" s="350"/>
      <c r="K476" s="345">
        <f t="shared" si="29"/>
        <v>0</v>
      </c>
    </row>
    <row r="477" spans="2:11" ht="12.75">
      <c r="B477" s="152" t="s">
        <v>503</v>
      </c>
      <c r="C477" s="91" t="s">
        <v>507</v>
      </c>
      <c r="D477" s="19"/>
      <c r="E477" s="152" t="s">
        <v>503</v>
      </c>
      <c r="F477" s="17">
        <v>65.24</v>
      </c>
      <c r="G477" s="151">
        <f t="shared" si="30"/>
        <v>4436.32</v>
      </c>
      <c r="H477" s="347">
        <f t="shared" si="31"/>
        <v>0</v>
      </c>
      <c r="I477" s="345">
        <f t="shared" si="28"/>
        <v>4436.32</v>
      </c>
      <c r="J477" s="350"/>
      <c r="K477" s="345">
        <f t="shared" si="29"/>
        <v>0</v>
      </c>
    </row>
    <row r="478" spans="1:11" ht="15">
      <c r="A478"/>
      <c r="B478" s="155"/>
      <c r="C478"/>
      <c r="D478"/>
      <c r="E478"/>
      <c r="F478"/>
      <c r="G478" s="151">
        <f t="shared" si="30"/>
        <v>0</v>
      </c>
      <c r="H478" s="347">
        <f t="shared" si="31"/>
        <v>0</v>
      </c>
      <c r="I478" s="345">
        <f t="shared" si="28"/>
        <v>0</v>
      </c>
      <c r="J478" s="350"/>
      <c r="K478" s="345">
        <f t="shared" si="29"/>
        <v>0</v>
      </c>
    </row>
    <row r="479" spans="1:11" ht="15.75" thickBot="1">
      <c r="A479"/>
      <c r="B479" s="154" t="s">
        <v>445</v>
      </c>
      <c r="C479" s="307"/>
      <c r="D479"/>
      <c r="E479"/>
      <c r="F479"/>
      <c r="G479" s="151">
        <f t="shared" si="30"/>
        <v>0</v>
      </c>
      <c r="H479" s="347">
        <f t="shared" si="31"/>
        <v>0</v>
      </c>
      <c r="I479" s="345">
        <f t="shared" si="28"/>
        <v>0</v>
      </c>
      <c r="J479" s="350"/>
      <c r="K479" s="345">
        <f t="shared" si="29"/>
        <v>0</v>
      </c>
    </row>
    <row r="480" spans="1:11" ht="15" thickBot="1" thickTop="1">
      <c r="A480"/>
      <c r="B480" s="156" t="s">
        <v>718</v>
      </c>
      <c r="C480" s="158" t="s">
        <v>6</v>
      </c>
      <c r="D480" s="160"/>
      <c r="E480" s="156" t="s">
        <v>5</v>
      </c>
      <c r="F480" s="157" t="s">
        <v>760</v>
      </c>
      <c r="G480" s="151"/>
      <c r="H480" s="347">
        <f t="shared" si="31"/>
        <v>0</v>
      </c>
      <c r="I480" s="345">
        <f t="shared" si="28"/>
        <v>0</v>
      </c>
      <c r="J480" s="350"/>
      <c r="K480" s="345">
        <f t="shared" si="29"/>
        <v>0</v>
      </c>
    </row>
    <row r="481" spans="1:11" ht="13.5" thickBot="1">
      <c r="A481"/>
      <c r="B481" s="161" t="s">
        <v>508</v>
      </c>
      <c r="C481" s="159" t="s">
        <v>511</v>
      </c>
      <c r="D481" s="160"/>
      <c r="E481" s="161" t="s">
        <v>508</v>
      </c>
      <c r="F481" s="17">
        <v>160</v>
      </c>
      <c r="G481" s="151">
        <f t="shared" si="30"/>
        <v>10880</v>
      </c>
      <c r="H481" s="347">
        <f t="shared" si="31"/>
        <v>0</v>
      </c>
      <c r="I481" s="345">
        <f t="shared" si="28"/>
        <v>10880</v>
      </c>
      <c r="J481" s="350"/>
      <c r="K481" s="345">
        <f t="shared" si="29"/>
        <v>0</v>
      </c>
    </row>
    <row r="482" spans="1:11" ht="13.5" thickBot="1">
      <c r="A482"/>
      <c r="B482" s="161" t="s">
        <v>512</v>
      </c>
      <c r="C482" s="159" t="s">
        <v>513</v>
      </c>
      <c r="D482" s="160"/>
      <c r="E482" s="161" t="s">
        <v>512</v>
      </c>
      <c r="F482" s="17">
        <v>220</v>
      </c>
      <c r="G482" s="151">
        <f t="shared" si="30"/>
        <v>14960</v>
      </c>
      <c r="H482" s="347">
        <f t="shared" si="31"/>
        <v>0</v>
      </c>
      <c r="I482" s="345">
        <f t="shared" si="28"/>
        <v>14960</v>
      </c>
      <c r="J482" s="350"/>
      <c r="K482" s="345">
        <f t="shared" si="29"/>
        <v>0</v>
      </c>
    </row>
    <row r="483" spans="1:11" ht="13.5" thickBot="1">
      <c r="A483"/>
      <c r="B483" s="304" t="s">
        <v>514</v>
      </c>
      <c r="C483" s="305" t="s">
        <v>515</v>
      </c>
      <c r="D483" s="306"/>
      <c r="E483" s="304" t="s">
        <v>514</v>
      </c>
      <c r="F483" s="222">
        <v>735</v>
      </c>
      <c r="G483" s="151">
        <f t="shared" si="30"/>
        <v>49980</v>
      </c>
      <c r="H483" s="347">
        <f t="shared" si="31"/>
        <v>0</v>
      </c>
      <c r="I483" s="345">
        <f t="shared" si="28"/>
        <v>49980</v>
      </c>
      <c r="J483" s="350"/>
      <c r="K483" s="345">
        <f t="shared" si="29"/>
        <v>0</v>
      </c>
    </row>
    <row r="484" spans="1:11" ht="13.5" thickBot="1">
      <c r="A484"/>
      <c r="B484" s="304" t="s">
        <v>516</v>
      </c>
      <c r="C484" s="305" t="s">
        <v>517</v>
      </c>
      <c r="D484" s="306"/>
      <c r="E484" s="304" t="s">
        <v>516</v>
      </c>
      <c r="F484" s="222">
        <v>90</v>
      </c>
      <c r="G484" s="151">
        <f t="shared" si="30"/>
        <v>6120</v>
      </c>
      <c r="H484" s="347">
        <f t="shared" si="31"/>
        <v>0</v>
      </c>
      <c r="I484" s="345">
        <f t="shared" si="28"/>
        <v>6120</v>
      </c>
      <c r="J484" s="350"/>
      <c r="K484" s="345">
        <f t="shared" si="29"/>
        <v>0</v>
      </c>
    </row>
    <row r="485" spans="1:11" ht="13.5" thickBot="1">
      <c r="A485"/>
      <c r="B485" s="304" t="s">
        <v>518</v>
      </c>
      <c r="C485" s="305" t="s">
        <v>519</v>
      </c>
      <c r="D485" s="306"/>
      <c r="E485" s="304" t="s">
        <v>518</v>
      </c>
      <c r="F485" s="222">
        <v>105</v>
      </c>
      <c r="G485" s="151">
        <f t="shared" si="30"/>
        <v>7140</v>
      </c>
      <c r="H485" s="347">
        <f t="shared" si="31"/>
        <v>0</v>
      </c>
      <c r="I485" s="345">
        <f t="shared" si="28"/>
        <v>7140</v>
      </c>
      <c r="J485" s="350"/>
      <c r="K485" s="345">
        <f t="shared" si="29"/>
        <v>0</v>
      </c>
    </row>
    <row r="486" spans="1:11" ht="13.5" thickBot="1">
      <c r="A486"/>
      <c r="B486" s="161" t="s">
        <v>520</v>
      </c>
      <c r="C486" s="159" t="s">
        <v>521</v>
      </c>
      <c r="D486" s="160"/>
      <c r="E486" s="161" t="s">
        <v>520</v>
      </c>
      <c r="F486" s="17">
        <v>20</v>
      </c>
      <c r="G486" s="151">
        <f t="shared" si="30"/>
        <v>1360</v>
      </c>
      <c r="H486" s="347">
        <f t="shared" si="31"/>
        <v>0</v>
      </c>
      <c r="I486" s="345">
        <f t="shared" si="28"/>
        <v>1360</v>
      </c>
      <c r="J486" s="350"/>
      <c r="K486" s="345">
        <f t="shared" si="29"/>
        <v>0</v>
      </c>
    </row>
    <row r="487" spans="1:11" ht="13.5" thickBot="1">
      <c r="A487"/>
      <c r="B487" s="161" t="s">
        <v>522</v>
      </c>
      <c r="C487" s="159" t="s">
        <v>523</v>
      </c>
      <c r="D487" s="160"/>
      <c r="E487" s="161" t="s">
        <v>522</v>
      </c>
      <c r="F487" s="17">
        <v>28</v>
      </c>
      <c r="G487" s="151">
        <f t="shared" si="30"/>
        <v>1904</v>
      </c>
      <c r="H487" s="347">
        <f t="shared" si="31"/>
        <v>0</v>
      </c>
      <c r="I487" s="345">
        <f t="shared" si="28"/>
        <v>1904</v>
      </c>
      <c r="J487" s="350"/>
      <c r="K487" s="345">
        <f t="shared" si="29"/>
        <v>0</v>
      </c>
    </row>
    <row r="488" spans="1:11" ht="13.5" thickBot="1">
      <c r="A488"/>
      <c r="B488" s="161" t="s">
        <v>524</v>
      </c>
      <c r="C488" s="159" t="s">
        <v>525</v>
      </c>
      <c r="D488" s="160"/>
      <c r="E488" s="161" t="s">
        <v>524</v>
      </c>
      <c r="F488" s="17">
        <v>35</v>
      </c>
      <c r="G488" s="151">
        <f t="shared" si="30"/>
        <v>2380</v>
      </c>
      <c r="H488" s="347">
        <f t="shared" si="31"/>
        <v>0</v>
      </c>
      <c r="I488" s="345">
        <f t="shared" si="28"/>
        <v>2380</v>
      </c>
      <c r="J488" s="350"/>
      <c r="K488" s="345">
        <f t="shared" si="29"/>
        <v>0</v>
      </c>
    </row>
    <row r="489" spans="1:11" ht="13.5" thickBot="1">
      <c r="A489"/>
      <c r="B489" s="161" t="s">
        <v>526</v>
      </c>
      <c r="C489" s="159" t="s">
        <v>527</v>
      </c>
      <c r="D489" s="160"/>
      <c r="E489" s="161" t="s">
        <v>526</v>
      </c>
      <c r="F489" s="17">
        <v>46</v>
      </c>
      <c r="G489" s="151">
        <f t="shared" si="30"/>
        <v>3128</v>
      </c>
      <c r="H489" s="347">
        <f t="shared" si="31"/>
        <v>0</v>
      </c>
      <c r="I489" s="345">
        <f t="shared" si="28"/>
        <v>3128</v>
      </c>
      <c r="J489" s="350"/>
      <c r="K489" s="345">
        <f t="shared" si="29"/>
        <v>0</v>
      </c>
    </row>
    <row r="490" spans="1:11" ht="12.75">
      <c r="A490"/>
      <c r="B490" s="165"/>
      <c r="C490" s="166"/>
      <c r="D490" s="162"/>
      <c r="E490" s="165"/>
      <c r="F490" s="325"/>
      <c r="G490" s="151">
        <f t="shared" si="30"/>
        <v>0</v>
      </c>
      <c r="H490" s="347">
        <f t="shared" si="31"/>
        <v>0</v>
      </c>
      <c r="I490" s="345">
        <f t="shared" si="28"/>
        <v>0</v>
      </c>
      <c r="J490" s="350"/>
      <c r="K490" s="345">
        <f t="shared" si="29"/>
        <v>0</v>
      </c>
    </row>
    <row r="491" spans="1:11" ht="15">
      <c r="A491"/>
      <c r="B491" s="165"/>
      <c r="C491" s="381" t="s">
        <v>987</v>
      </c>
      <c r="D491" s="381"/>
      <c r="E491" s="381"/>
      <c r="F491" s="325"/>
      <c r="G491" s="151">
        <f t="shared" si="30"/>
        <v>0</v>
      </c>
      <c r="H491" s="347">
        <f t="shared" si="31"/>
        <v>0</v>
      </c>
      <c r="I491" s="345">
        <f t="shared" si="28"/>
        <v>0</v>
      </c>
      <c r="J491" s="350"/>
      <c r="K491" s="345">
        <f t="shared" si="29"/>
        <v>0</v>
      </c>
    </row>
    <row r="492" spans="1:11" ht="12.75">
      <c r="A492" s="307"/>
      <c r="B492" s="322" t="s">
        <v>359</v>
      </c>
      <c r="C492" s="323" t="s">
        <v>555</v>
      </c>
      <c r="D492" s="324"/>
      <c r="E492" s="322" t="s">
        <v>359</v>
      </c>
      <c r="F492" s="338">
        <v>4.35</v>
      </c>
      <c r="G492" s="151">
        <f t="shared" si="30"/>
        <v>295.79999999999995</v>
      </c>
      <c r="H492" s="347">
        <f t="shared" si="31"/>
        <v>0</v>
      </c>
      <c r="I492" s="345">
        <f t="shared" si="28"/>
        <v>295.79999999999995</v>
      </c>
      <c r="J492" s="350"/>
      <c r="K492" s="345">
        <f t="shared" si="29"/>
        <v>0</v>
      </c>
    </row>
    <row r="493" spans="1:11" ht="12.75">
      <c r="A493" s="307"/>
      <c r="B493" s="322" t="s">
        <v>361</v>
      </c>
      <c r="C493" s="323" t="s">
        <v>556</v>
      </c>
      <c r="D493" s="326"/>
      <c r="E493" s="327" t="s">
        <v>361</v>
      </c>
      <c r="F493" s="338">
        <v>5.81</v>
      </c>
      <c r="G493" s="151">
        <f t="shared" si="30"/>
        <v>395.08</v>
      </c>
      <c r="H493" s="347">
        <f t="shared" si="31"/>
        <v>0</v>
      </c>
      <c r="I493" s="345">
        <f t="shared" si="28"/>
        <v>395.08</v>
      </c>
      <c r="J493" s="350"/>
      <c r="K493" s="345">
        <f t="shared" si="29"/>
        <v>0</v>
      </c>
    </row>
    <row r="494" spans="1:11" ht="12.75">
      <c r="A494" s="307"/>
      <c r="B494" s="322" t="s">
        <v>362</v>
      </c>
      <c r="C494" s="323" t="s">
        <v>557</v>
      </c>
      <c r="D494" s="326"/>
      <c r="E494" s="327" t="s">
        <v>362</v>
      </c>
      <c r="F494" s="338">
        <v>5.81</v>
      </c>
      <c r="G494" s="151">
        <f t="shared" si="30"/>
        <v>395.08</v>
      </c>
      <c r="H494" s="347">
        <f t="shared" si="31"/>
        <v>0</v>
      </c>
      <c r="I494" s="345">
        <f t="shared" si="28"/>
        <v>395.08</v>
      </c>
      <c r="J494" s="350"/>
      <c r="K494" s="345">
        <f t="shared" si="29"/>
        <v>0</v>
      </c>
    </row>
    <row r="495" spans="1:11" ht="12.75">
      <c r="A495" s="307"/>
      <c r="B495" s="322" t="s">
        <v>363</v>
      </c>
      <c r="C495" s="323" t="s">
        <v>558</v>
      </c>
      <c r="D495" s="326"/>
      <c r="E495" s="327" t="s">
        <v>363</v>
      </c>
      <c r="F495" s="338">
        <v>5.81</v>
      </c>
      <c r="G495" s="151">
        <f t="shared" si="30"/>
        <v>395.08</v>
      </c>
      <c r="H495" s="347">
        <f t="shared" si="31"/>
        <v>0</v>
      </c>
      <c r="I495" s="345">
        <f t="shared" si="28"/>
        <v>395.08</v>
      </c>
      <c r="J495" s="350"/>
      <c r="K495" s="345">
        <f t="shared" si="29"/>
        <v>0</v>
      </c>
    </row>
    <row r="496" spans="1:11" ht="12.75">
      <c r="A496" s="307"/>
      <c r="B496" s="322" t="s">
        <v>364</v>
      </c>
      <c r="C496" s="323" t="s">
        <v>1004</v>
      </c>
      <c r="D496" s="326"/>
      <c r="E496" s="327" t="s">
        <v>364</v>
      </c>
      <c r="F496" s="338">
        <v>3.1</v>
      </c>
      <c r="G496" s="151">
        <f t="shared" si="30"/>
        <v>210.8</v>
      </c>
      <c r="H496" s="347">
        <f t="shared" si="31"/>
        <v>0</v>
      </c>
      <c r="I496" s="345">
        <f t="shared" si="28"/>
        <v>210.8</v>
      </c>
      <c r="J496" s="350"/>
      <c r="K496" s="345">
        <f t="shared" si="29"/>
        <v>0</v>
      </c>
    </row>
    <row r="497" spans="1:11" ht="12.75">
      <c r="A497" s="307"/>
      <c r="B497" s="322" t="s">
        <v>365</v>
      </c>
      <c r="C497" s="323" t="s">
        <v>1005</v>
      </c>
      <c r="D497" s="328"/>
      <c r="E497" s="327" t="s">
        <v>365</v>
      </c>
      <c r="F497" s="338">
        <v>2.9</v>
      </c>
      <c r="G497" s="151">
        <f t="shared" si="30"/>
        <v>197.2</v>
      </c>
      <c r="H497" s="347">
        <f t="shared" si="31"/>
        <v>0</v>
      </c>
      <c r="I497" s="345">
        <f t="shared" si="28"/>
        <v>197.2</v>
      </c>
      <c r="J497" s="350"/>
      <c r="K497" s="345">
        <f t="shared" si="29"/>
        <v>0</v>
      </c>
    </row>
    <row r="498" spans="1:11" ht="12.75">
      <c r="A498" s="307"/>
      <c r="B498" s="322" t="s">
        <v>366</v>
      </c>
      <c r="C498" s="323" t="s">
        <v>1006</v>
      </c>
      <c r="D498" s="326"/>
      <c r="E498" s="327" t="s">
        <v>366</v>
      </c>
      <c r="F498" s="338">
        <v>2.9</v>
      </c>
      <c r="G498" s="151">
        <f t="shared" si="30"/>
        <v>197.2</v>
      </c>
      <c r="H498" s="347">
        <f t="shared" si="31"/>
        <v>0</v>
      </c>
      <c r="I498" s="345">
        <f t="shared" si="28"/>
        <v>197.2</v>
      </c>
      <c r="J498" s="350"/>
      <c r="K498" s="345">
        <f t="shared" si="29"/>
        <v>0</v>
      </c>
    </row>
    <row r="499" spans="1:11" ht="12.75">
      <c r="A499" s="307"/>
      <c r="B499" s="322" t="s">
        <v>369</v>
      </c>
      <c r="C499" s="323" t="s">
        <v>367</v>
      </c>
      <c r="D499" s="326"/>
      <c r="E499" s="327" t="s">
        <v>369</v>
      </c>
      <c r="F499" s="338">
        <v>2.9</v>
      </c>
      <c r="G499" s="151">
        <f t="shared" si="30"/>
        <v>197.2</v>
      </c>
      <c r="H499" s="347">
        <f t="shared" si="31"/>
        <v>0</v>
      </c>
      <c r="I499" s="345">
        <f t="shared" si="28"/>
        <v>197.2</v>
      </c>
      <c r="J499" s="350"/>
      <c r="K499" s="345">
        <f t="shared" si="29"/>
        <v>0</v>
      </c>
    </row>
    <row r="500" spans="1:11" ht="12.75">
      <c r="A500" s="307"/>
      <c r="B500" s="322" t="s">
        <v>370</v>
      </c>
      <c r="C500" s="323" t="s">
        <v>559</v>
      </c>
      <c r="D500" s="326"/>
      <c r="E500" s="327" t="s">
        <v>370</v>
      </c>
      <c r="F500" s="338">
        <v>2.9</v>
      </c>
      <c r="G500" s="151">
        <f t="shared" si="30"/>
        <v>197.2</v>
      </c>
      <c r="H500" s="347">
        <f t="shared" si="31"/>
        <v>0</v>
      </c>
      <c r="I500" s="345">
        <f t="shared" si="28"/>
        <v>197.2</v>
      </c>
      <c r="J500" s="350"/>
      <c r="K500" s="345">
        <f t="shared" si="29"/>
        <v>0</v>
      </c>
    </row>
    <row r="501" spans="1:11" ht="12.75">
      <c r="A501" s="307"/>
      <c r="B501" s="322" t="s">
        <v>371</v>
      </c>
      <c r="C501" s="323" t="s">
        <v>368</v>
      </c>
      <c r="D501" s="326"/>
      <c r="E501" s="327" t="s">
        <v>371</v>
      </c>
      <c r="F501" s="338">
        <v>2.9</v>
      </c>
      <c r="G501" s="151">
        <f t="shared" si="30"/>
        <v>197.2</v>
      </c>
      <c r="H501" s="347">
        <f t="shared" si="31"/>
        <v>0</v>
      </c>
      <c r="I501" s="345">
        <f t="shared" si="28"/>
        <v>197.2</v>
      </c>
      <c r="J501" s="350"/>
      <c r="K501" s="345">
        <f t="shared" si="29"/>
        <v>0</v>
      </c>
    </row>
    <row r="502" spans="1:11" ht="12.75">
      <c r="A502" s="307"/>
      <c r="B502" s="322" t="s">
        <v>372</v>
      </c>
      <c r="C502" s="323" t="s">
        <v>560</v>
      </c>
      <c r="D502" s="326"/>
      <c r="E502" s="327" t="s">
        <v>372</v>
      </c>
      <c r="F502" s="338">
        <v>10.85</v>
      </c>
      <c r="G502" s="151">
        <f t="shared" si="30"/>
        <v>737.8</v>
      </c>
      <c r="H502" s="347">
        <f t="shared" si="31"/>
        <v>0</v>
      </c>
      <c r="I502" s="345">
        <f t="shared" si="28"/>
        <v>737.8</v>
      </c>
      <c r="J502" s="350"/>
      <c r="K502" s="345">
        <f t="shared" si="29"/>
        <v>0</v>
      </c>
    </row>
    <row r="503" spans="1:11" ht="12.75">
      <c r="A503" s="307"/>
      <c r="B503" s="322" t="s">
        <v>373</v>
      </c>
      <c r="C503" s="323" t="s">
        <v>561</v>
      </c>
      <c r="D503" s="326"/>
      <c r="E503" s="322" t="s">
        <v>373</v>
      </c>
      <c r="F503" s="338">
        <v>5.45</v>
      </c>
      <c r="G503" s="151">
        <f t="shared" si="30"/>
        <v>370.6</v>
      </c>
      <c r="H503" s="347">
        <f t="shared" si="31"/>
        <v>0</v>
      </c>
      <c r="I503" s="345">
        <f t="shared" si="28"/>
        <v>370.6</v>
      </c>
      <c r="J503" s="350"/>
      <c r="K503" s="345">
        <f t="shared" si="29"/>
        <v>0</v>
      </c>
    </row>
    <row r="504" spans="1:11" ht="12.75">
      <c r="A504" s="307"/>
      <c r="B504" s="322" t="s">
        <v>374</v>
      </c>
      <c r="C504" s="323" t="s">
        <v>562</v>
      </c>
      <c r="D504" s="326"/>
      <c r="E504" s="327" t="s">
        <v>374</v>
      </c>
      <c r="F504" s="338">
        <v>12.7</v>
      </c>
      <c r="G504" s="151">
        <f t="shared" si="30"/>
        <v>863.5999999999999</v>
      </c>
      <c r="H504" s="347">
        <f t="shared" si="31"/>
        <v>0</v>
      </c>
      <c r="I504" s="345">
        <f t="shared" si="28"/>
        <v>863.5999999999999</v>
      </c>
      <c r="J504" s="350"/>
      <c r="K504" s="345">
        <f t="shared" si="29"/>
        <v>0</v>
      </c>
    </row>
    <row r="505" spans="1:11" ht="12.75">
      <c r="A505" s="307"/>
      <c r="B505" s="322"/>
      <c r="C505" s="329" t="s">
        <v>563</v>
      </c>
      <c r="D505" s="326"/>
      <c r="E505" s="327"/>
      <c r="F505" s="338">
        <v>18.15</v>
      </c>
      <c r="G505" s="151">
        <f t="shared" si="30"/>
        <v>1234.1999999999998</v>
      </c>
      <c r="H505" s="347">
        <f t="shared" si="31"/>
        <v>0</v>
      </c>
      <c r="I505" s="345">
        <f t="shared" si="28"/>
        <v>1234.1999999999998</v>
      </c>
      <c r="J505" s="350"/>
      <c r="K505" s="345">
        <f t="shared" si="29"/>
        <v>0</v>
      </c>
    </row>
    <row r="506" spans="1:11" ht="12.75">
      <c r="A506" s="307"/>
      <c r="B506" s="322"/>
      <c r="C506" s="329" t="s">
        <v>564</v>
      </c>
      <c r="D506" s="326"/>
      <c r="E506" s="327"/>
      <c r="F506" s="338">
        <v>39.9</v>
      </c>
      <c r="G506" s="151">
        <f t="shared" si="30"/>
        <v>2713.2</v>
      </c>
      <c r="H506" s="347">
        <f t="shared" si="31"/>
        <v>0</v>
      </c>
      <c r="I506" s="345">
        <f t="shared" si="28"/>
        <v>2713.2</v>
      </c>
      <c r="J506" s="350"/>
      <c r="K506" s="345">
        <f t="shared" si="29"/>
        <v>0</v>
      </c>
    </row>
    <row r="507" spans="1:11" ht="12.75">
      <c r="A507" s="307"/>
      <c r="B507" s="322"/>
      <c r="C507" s="329" t="s">
        <v>565</v>
      </c>
      <c r="D507" s="326"/>
      <c r="E507" s="327"/>
      <c r="F507" s="338">
        <v>27.19</v>
      </c>
      <c r="G507" s="151">
        <f t="shared" si="30"/>
        <v>1848.92</v>
      </c>
      <c r="H507" s="347">
        <f t="shared" si="31"/>
        <v>0</v>
      </c>
      <c r="I507" s="345">
        <f t="shared" si="28"/>
        <v>1848.92</v>
      </c>
      <c r="J507" s="350"/>
      <c r="K507" s="345">
        <f t="shared" si="29"/>
        <v>0</v>
      </c>
    </row>
    <row r="508" spans="1:11" ht="12.75">
      <c r="A508" s="307"/>
      <c r="B508" s="322" t="s">
        <v>375</v>
      </c>
      <c r="C508" s="323" t="s">
        <v>1007</v>
      </c>
      <c r="D508" s="326"/>
      <c r="E508" s="327" t="s">
        <v>375</v>
      </c>
      <c r="F508" s="338">
        <v>1.82</v>
      </c>
      <c r="G508" s="151">
        <f t="shared" si="30"/>
        <v>123.76</v>
      </c>
      <c r="H508" s="347">
        <f t="shared" si="31"/>
        <v>0</v>
      </c>
      <c r="I508" s="345">
        <f t="shared" si="28"/>
        <v>123.76</v>
      </c>
      <c r="J508" s="350"/>
      <c r="K508" s="345">
        <f t="shared" si="29"/>
        <v>0</v>
      </c>
    </row>
    <row r="509" spans="1:11" ht="12.75">
      <c r="A509" s="307"/>
      <c r="B509" s="322" t="s">
        <v>376</v>
      </c>
      <c r="C509" s="323" t="s">
        <v>1008</v>
      </c>
      <c r="D509" s="326"/>
      <c r="E509" s="327" t="s">
        <v>376</v>
      </c>
      <c r="F509" s="338">
        <v>1.82</v>
      </c>
      <c r="G509" s="151">
        <f t="shared" si="30"/>
        <v>123.76</v>
      </c>
      <c r="H509" s="347">
        <f t="shared" si="31"/>
        <v>0</v>
      </c>
      <c r="I509" s="345">
        <f t="shared" si="28"/>
        <v>123.76</v>
      </c>
      <c r="J509" s="350"/>
      <c r="K509" s="345">
        <f t="shared" si="29"/>
        <v>0</v>
      </c>
    </row>
    <row r="510" spans="1:11" ht="12.75">
      <c r="A510" s="307"/>
      <c r="B510" s="322" t="s">
        <v>377</v>
      </c>
      <c r="C510" s="323" t="s">
        <v>1009</v>
      </c>
      <c r="D510" s="326"/>
      <c r="E510" s="327" t="s">
        <v>377</v>
      </c>
      <c r="F510" s="338">
        <v>1.82</v>
      </c>
      <c r="G510" s="151">
        <f t="shared" si="30"/>
        <v>123.76</v>
      </c>
      <c r="H510" s="347">
        <f t="shared" si="31"/>
        <v>0</v>
      </c>
      <c r="I510" s="345">
        <f t="shared" si="28"/>
        <v>123.76</v>
      </c>
      <c r="J510" s="350"/>
      <c r="K510" s="345">
        <f t="shared" si="29"/>
        <v>0</v>
      </c>
    </row>
    <row r="511" spans="1:11" ht="12.75">
      <c r="A511" s="307"/>
      <c r="B511" s="322" t="s">
        <v>377</v>
      </c>
      <c r="C511" s="323" t="s">
        <v>1010</v>
      </c>
      <c r="D511" s="326"/>
      <c r="E511" s="327" t="s">
        <v>377</v>
      </c>
      <c r="F511" s="338">
        <v>2.9</v>
      </c>
      <c r="G511" s="151">
        <f t="shared" si="30"/>
        <v>197.2</v>
      </c>
      <c r="H511" s="347">
        <f t="shared" si="31"/>
        <v>0</v>
      </c>
      <c r="I511" s="345">
        <f t="shared" si="28"/>
        <v>197.2</v>
      </c>
      <c r="J511" s="350"/>
      <c r="K511" s="345">
        <f t="shared" si="29"/>
        <v>0</v>
      </c>
    </row>
    <row r="512" spans="1:11" ht="12.75">
      <c r="A512" s="307"/>
      <c r="B512" s="322" t="s">
        <v>378</v>
      </c>
      <c r="C512" s="323" t="s">
        <v>1011</v>
      </c>
      <c r="D512" s="326"/>
      <c r="E512" s="327" t="s">
        <v>378</v>
      </c>
      <c r="F512" s="338">
        <v>2.9</v>
      </c>
      <c r="G512" s="151">
        <f t="shared" si="30"/>
        <v>197.2</v>
      </c>
      <c r="H512" s="347">
        <f t="shared" si="31"/>
        <v>0</v>
      </c>
      <c r="I512" s="345">
        <f t="shared" si="28"/>
        <v>197.2</v>
      </c>
      <c r="J512" s="350"/>
      <c r="K512" s="345">
        <f t="shared" si="29"/>
        <v>0</v>
      </c>
    </row>
    <row r="513" spans="1:11" ht="12.75">
      <c r="A513" s="307"/>
      <c r="B513" s="322" t="s">
        <v>375</v>
      </c>
      <c r="C513" s="323" t="s">
        <v>1012</v>
      </c>
      <c r="D513" s="326"/>
      <c r="E513" s="327" t="s">
        <v>375</v>
      </c>
      <c r="F513" s="338">
        <v>2.9</v>
      </c>
      <c r="G513" s="151">
        <f t="shared" si="30"/>
        <v>197.2</v>
      </c>
      <c r="H513" s="347">
        <f t="shared" si="31"/>
        <v>0</v>
      </c>
      <c r="I513" s="345">
        <f t="shared" si="28"/>
        <v>197.2</v>
      </c>
      <c r="J513" s="350"/>
      <c r="K513" s="345">
        <f t="shared" si="29"/>
        <v>0</v>
      </c>
    </row>
    <row r="514" spans="1:11" ht="12.75">
      <c r="A514" s="307"/>
      <c r="B514" s="322" t="s">
        <v>379</v>
      </c>
      <c r="C514" s="323" t="s">
        <v>566</v>
      </c>
      <c r="D514" s="326"/>
      <c r="E514" s="327" t="s">
        <v>379</v>
      </c>
      <c r="F514" s="338">
        <v>25.4</v>
      </c>
      <c r="G514" s="151">
        <f t="shared" si="30"/>
        <v>1727.1999999999998</v>
      </c>
      <c r="H514" s="347">
        <f t="shared" si="31"/>
        <v>0</v>
      </c>
      <c r="I514" s="345">
        <f t="shared" si="28"/>
        <v>1727.1999999999998</v>
      </c>
      <c r="J514" s="350"/>
      <c r="K514" s="345">
        <f t="shared" si="29"/>
        <v>0</v>
      </c>
    </row>
    <row r="515" spans="1:11" ht="15">
      <c r="A515" s="307"/>
      <c r="B515" s="322"/>
      <c r="C515" s="381" t="s">
        <v>671</v>
      </c>
      <c r="D515" s="381"/>
      <c r="E515" s="381"/>
      <c r="F515" s="338"/>
      <c r="G515" s="151">
        <f t="shared" si="30"/>
        <v>0</v>
      </c>
      <c r="H515" s="347">
        <f t="shared" si="31"/>
        <v>0</v>
      </c>
      <c r="I515" s="345">
        <f t="shared" si="28"/>
        <v>0</v>
      </c>
      <c r="J515" s="350"/>
      <c r="K515" s="345">
        <f t="shared" si="29"/>
        <v>0</v>
      </c>
    </row>
    <row r="516" spans="1:11" ht="12.75">
      <c r="A516" s="307"/>
      <c r="B516" s="322"/>
      <c r="C516" s="330" t="s">
        <v>709</v>
      </c>
      <c r="D516" s="331"/>
      <c r="E516" s="332"/>
      <c r="F516" s="338">
        <v>9.07</v>
      </c>
      <c r="G516" s="151">
        <f t="shared" si="30"/>
        <v>616.76</v>
      </c>
      <c r="H516" s="347">
        <f t="shared" si="31"/>
        <v>0</v>
      </c>
      <c r="I516" s="345">
        <f t="shared" si="28"/>
        <v>616.76</v>
      </c>
      <c r="J516" s="350"/>
      <c r="K516" s="345">
        <f t="shared" si="29"/>
        <v>0</v>
      </c>
    </row>
    <row r="517" spans="1:11" ht="12.75">
      <c r="A517" s="307"/>
      <c r="B517" s="322"/>
      <c r="C517" s="330" t="s">
        <v>710</v>
      </c>
      <c r="D517" s="331"/>
      <c r="E517" s="332"/>
      <c r="F517" s="338">
        <v>7.25</v>
      </c>
      <c r="G517" s="151">
        <f t="shared" si="30"/>
        <v>493</v>
      </c>
      <c r="H517" s="347">
        <f t="shared" si="31"/>
        <v>0</v>
      </c>
      <c r="I517" s="345">
        <f t="shared" si="28"/>
        <v>493</v>
      </c>
      <c r="J517" s="350"/>
      <c r="K517" s="345">
        <f t="shared" si="29"/>
        <v>0</v>
      </c>
    </row>
    <row r="518" spans="1:11" ht="12.75">
      <c r="A518" s="307"/>
      <c r="B518" s="322"/>
      <c r="C518" s="330" t="s">
        <v>711</v>
      </c>
      <c r="D518" s="331"/>
      <c r="E518" s="332"/>
      <c r="F518" s="338">
        <v>12.7</v>
      </c>
      <c r="G518" s="151">
        <f t="shared" si="30"/>
        <v>863.5999999999999</v>
      </c>
      <c r="H518" s="347">
        <f t="shared" si="31"/>
        <v>0</v>
      </c>
      <c r="I518" s="345">
        <f t="shared" si="28"/>
        <v>863.5999999999999</v>
      </c>
      <c r="J518" s="350"/>
      <c r="K518" s="345">
        <f t="shared" si="29"/>
        <v>0</v>
      </c>
    </row>
    <row r="519" spans="1:11" ht="12.75">
      <c r="A519" s="307"/>
      <c r="B519" s="322"/>
      <c r="C519" s="330" t="s">
        <v>712</v>
      </c>
      <c r="D519" s="331"/>
      <c r="E519" s="332"/>
      <c r="F519" s="338">
        <v>16.33</v>
      </c>
      <c r="G519" s="151">
        <f t="shared" si="30"/>
        <v>1110.4399999999998</v>
      </c>
      <c r="H519" s="347">
        <f t="shared" si="31"/>
        <v>0</v>
      </c>
      <c r="I519" s="345">
        <f t="shared" si="28"/>
        <v>1110.4399999999998</v>
      </c>
      <c r="J519" s="350"/>
      <c r="K519" s="345">
        <f t="shared" si="29"/>
        <v>0</v>
      </c>
    </row>
    <row r="520" spans="1:11" ht="12.75">
      <c r="A520" s="307"/>
      <c r="B520" s="322"/>
      <c r="C520" s="330" t="s">
        <v>713</v>
      </c>
      <c r="D520" s="331"/>
      <c r="E520" s="332"/>
      <c r="F520" s="338">
        <v>9.07</v>
      </c>
      <c r="G520" s="151">
        <f t="shared" si="30"/>
        <v>616.76</v>
      </c>
      <c r="H520" s="347">
        <f t="shared" si="31"/>
        <v>0</v>
      </c>
      <c r="I520" s="345">
        <f t="shared" si="28"/>
        <v>616.76</v>
      </c>
      <c r="J520" s="350"/>
      <c r="K520" s="345">
        <f t="shared" si="29"/>
        <v>0</v>
      </c>
    </row>
    <row r="521" spans="1:11" ht="12.75">
      <c r="A521" s="307"/>
      <c r="B521" s="322"/>
      <c r="C521" s="330" t="s">
        <v>714</v>
      </c>
      <c r="D521" s="331"/>
      <c r="E521" s="332"/>
      <c r="F521" s="338">
        <v>5.45</v>
      </c>
      <c r="G521" s="151">
        <f t="shared" si="30"/>
        <v>370.6</v>
      </c>
      <c r="H521" s="347">
        <f t="shared" si="31"/>
        <v>0</v>
      </c>
      <c r="I521" s="345">
        <f t="shared" si="28"/>
        <v>370.6</v>
      </c>
      <c r="J521" s="350"/>
      <c r="K521" s="345">
        <f t="shared" si="29"/>
        <v>0</v>
      </c>
    </row>
    <row r="522" spans="1:11" ht="12.75">
      <c r="A522" s="307"/>
      <c r="B522" s="322"/>
      <c r="C522" s="330" t="s">
        <v>715</v>
      </c>
      <c r="D522" s="331"/>
      <c r="E522" s="332"/>
      <c r="F522" s="338">
        <v>5.45</v>
      </c>
      <c r="G522" s="151">
        <f t="shared" si="30"/>
        <v>370.6</v>
      </c>
      <c r="H522" s="347">
        <f t="shared" si="31"/>
        <v>0</v>
      </c>
      <c r="I522" s="345">
        <f t="shared" si="28"/>
        <v>370.6</v>
      </c>
      <c r="J522" s="350"/>
      <c r="K522" s="345">
        <f t="shared" si="29"/>
        <v>0</v>
      </c>
    </row>
    <row r="523" spans="1:11" ht="12.75">
      <c r="A523" s="307"/>
      <c r="B523" s="322"/>
      <c r="C523" s="330" t="s">
        <v>716</v>
      </c>
      <c r="D523" s="331"/>
      <c r="E523" s="332"/>
      <c r="F523" s="338">
        <v>5.45</v>
      </c>
      <c r="G523" s="151">
        <f t="shared" si="30"/>
        <v>370.6</v>
      </c>
      <c r="H523" s="347">
        <f t="shared" si="31"/>
        <v>0</v>
      </c>
      <c r="I523" s="345">
        <f aca="true" t="shared" si="32" ref="I523:I586">G523-G523*H523</f>
        <v>370.6</v>
      </c>
      <c r="J523" s="350"/>
      <c r="K523" s="345">
        <f aca="true" t="shared" si="33" ref="K523:K586">I523*J523</f>
        <v>0</v>
      </c>
    </row>
    <row r="524" spans="1:11" ht="12.75">
      <c r="A524" s="307"/>
      <c r="B524" s="322"/>
      <c r="C524" s="330"/>
      <c r="D524" s="333"/>
      <c r="E524" s="334"/>
      <c r="F524" s="338"/>
      <c r="G524" s="151">
        <f aca="true" t="shared" si="34" ref="G524:G587">F524*$F$7</f>
        <v>0</v>
      </c>
      <c r="H524" s="347">
        <f t="shared" si="31"/>
        <v>0</v>
      </c>
      <c r="I524" s="345">
        <f t="shared" si="32"/>
        <v>0</v>
      </c>
      <c r="J524" s="350"/>
      <c r="K524" s="345">
        <f t="shared" si="33"/>
        <v>0</v>
      </c>
    </row>
    <row r="525" spans="1:11" ht="12.75">
      <c r="A525" s="307"/>
      <c r="B525" s="322"/>
      <c r="C525" s="382" t="s">
        <v>357</v>
      </c>
      <c r="D525" s="383"/>
      <c r="E525" s="383"/>
      <c r="F525" s="338"/>
      <c r="G525" s="151">
        <f t="shared" si="34"/>
        <v>0</v>
      </c>
      <c r="H525" s="347">
        <f aca="true" t="shared" si="35" ref="H525:H588">$H$7</f>
        <v>0</v>
      </c>
      <c r="I525" s="345">
        <f t="shared" si="32"/>
        <v>0</v>
      </c>
      <c r="J525" s="350"/>
      <c r="K525" s="345">
        <f t="shared" si="33"/>
        <v>0</v>
      </c>
    </row>
    <row r="526" spans="1:11" ht="12.75">
      <c r="A526" s="307"/>
      <c r="B526" s="322" t="s">
        <v>249</v>
      </c>
      <c r="C526" s="323" t="s">
        <v>990</v>
      </c>
      <c r="D526" s="326"/>
      <c r="E526" s="327" t="s">
        <v>249</v>
      </c>
      <c r="F526" s="338">
        <v>19.95</v>
      </c>
      <c r="G526" s="151">
        <f t="shared" si="34"/>
        <v>1356.6</v>
      </c>
      <c r="H526" s="347">
        <f t="shared" si="35"/>
        <v>0</v>
      </c>
      <c r="I526" s="345">
        <f t="shared" si="32"/>
        <v>1356.6</v>
      </c>
      <c r="J526" s="350"/>
      <c r="K526" s="345">
        <f t="shared" si="33"/>
        <v>0</v>
      </c>
    </row>
    <row r="527" spans="1:11" ht="12.75">
      <c r="A527" s="307"/>
      <c r="B527" s="322" t="s">
        <v>250</v>
      </c>
      <c r="C527" s="323" t="s">
        <v>991</v>
      </c>
      <c r="D527" s="335"/>
      <c r="E527" s="327" t="s">
        <v>250</v>
      </c>
      <c r="F527" s="338">
        <v>19.95</v>
      </c>
      <c r="G527" s="151">
        <f t="shared" si="34"/>
        <v>1356.6</v>
      </c>
      <c r="H527" s="347">
        <f t="shared" si="35"/>
        <v>0</v>
      </c>
      <c r="I527" s="345">
        <f t="shared" si="32"/>
        <v>1356.6</v>
      </c>
      <c r="J527" s="350"/>
      <c r="K527" s="345">
        <f t="shared" si="33"/>
        <v>0</v>
      </c>
    </row>
    <row r="528" spans="1:11" ht="12.75">
      <c r="A528" s="307"/>
      <c r="B528" s="322" t="s">
        <v>251</v>
      </c>
      <c r="C528" s="323" t="s">
        <v>996</v>
      </c>
      <c r="D528" s="326"/>
      <c r="E528" s="327" t="s">
        <v>251</v>
      </c>
      <c r="F528" s="338">
        <v>14.5</v>
      </c>
      <c r="G528" s="151">
        <f t="shared" si="34"/>
        <v>986</v>
      </c>
      <c r="H528" s="347">
        <f t="shared" si="35"/>
        <v>0</v>
      </c>
      <c r="I528" s="345">
        <f t="shared" si="32"/>
        <v>986</v>
      </c>
      <c r="J528" s="350"/>
      <c r="K528" s="345">
        <f t="shared" si="33"/>
        <v>0</v>
      </c>
    </row>
    <row r="529" spans="1:11" ht="12.75">
      <c r="A529" s="307"/>
      <c r="B529" s="322" t="s">
        <v>252</v>
      </c>
      <c r="C529" s="323" t="s">
        <v>997</v>
      </c>
      <c r="D529" s="326"/>
      <c r="E529" s="327" t="s">
        <v>252</v>
      </c>
      <c r="F529" s="338">
        <v>14.5</v>
      </c>
      <c r="G529" s="151">
        <f t="shared" si="34"/>
        <v>986</v>
      </c>
      <c r="H529" s="347">
        <f t="shared" si="35"/>
        <v>0</v>
      </c>
      <c r="I529" s="345">
        <f t="shared" si="32"/>
        <v>986</v>
      </c>
      <c r="J529" s="350"/>
      <c r="K529" s="345">
        <f t="shared" si="33"/>
        <v>0</v>
      </c>
    </row>
    <row r="530" spans="1:11" ht="12.75">
      <c r="A530" s="307"/>
      <c r="B530" s="322" t="s">
        <v>253</v>
      </c>
      <c r="C530" s="323" t="s">
        <v>998</v>
      </c>
      <c r="D530" s="326"/>
      <c r="E530" s="327" t="s">
        <v>253</v>
      </c>
      <c r="F530" s="338">
        <v>16.33</v>
      </c>
      <c r="G530" s="151">
        <f t="shared" si="34"/>
        <v>1110.4399999999998</v>
      </c>
      <c r="H530" s="347">
        <f t="shared" si="35"/>
        <v>0</v>
      </c>
      <c r="I530" s="345">
        <f t="shared" si="32"/>
        <v>1110.4399999999998</v>
      </c>
      <c r="J530" s="350"/>
      <c r="K530" s="345">
        <f t="shared" si="33"/>
        <v>0</v>
      </c>
    </row>
    <row r="531" spans="1:11" ht="12.75">
      <c r="A531" s="307"/>
      <c r="B531" s="322" t="s">
        <v>254</v>
      </c>
      <c r="C531" s="323" t="s">
        <v>992</v>
      </c>
      <c r="D531" s="326"/>
      <c r="E531" s="327" t="s">
        <v>254</v>
      </c>
      <c r="F531" s="338">
        <v>16.33</v>
      </c>
      <c r="G531" s="151">
        <f t="shared" si="34"/>
        <v>1110.4399999999998</v>
      </c>
      <c r="H531" s="347">
        <f t="shared" si="35"/>
        <v>0</v>
      </c>
      <c r="I531" s="345">
        <f t="shared" si="32"/>
        <v>1110.4399999999998</v>
      </c>
      <c r="J531" s="350"/>
      <c r="K531" s="345">
        <f t="shared" si="33"/>
        <v>0</v>
      </c>
    </row>
    <row r="532" spans="1:11" ht="12.75">
      <c r="A532" s="307"/>
      <c r="B532" s="322" t="s">
        <v>255</v>
      </c>
      <c r="C532" s="323" t="s">
        <v>567</v>
      </c>
      <c r="D532" s="326"/>
      <c r="E532" s="327" t="s">
        <v>255</v>
      </c>
      <c r="F532" s="338">
        <v>12.7</v>
      </c>
      <c r="G532" s="151">
        <f t="shared" si="34"/>
        <v>863.5999999999999</v>
      </c>
      <c r="H532" s="347">
        <f t="shared" si="35"/>
        <v>0</v>
      </c>
      <c r="I532" s="345">
        <f t="shared" si="32"/>
        <v>863.5999999999999</v>
      </c>
      <c r="J532" s="350"/>
      <c r="K532" s="345">
        <f t="shared" si="33"/>
        <v>0</v>
      </c>
    </row>
    <row r="533" spans="1:11" ht="12.75">
      <c r="A533" s="307"/>
      <c r="B533" s="322" t="s">
        <v>256</v>
      </c>
      <c r="C533" s="323" t="s">
        <v>993</v>
      </c>
      <c r="D533" s="326"/>
      <c r="E533" s="327" t="s">
        <v>256</v>
      </c>
      <c r="F533" s="338">
        <v>23.59</v>
      </c>
      <c r="G533" s="151">
        <f t="shared" si="34"/>
        <v>1604.12</v>
      </c>
      <c r="H533" s="347">
        <f t="shared" si="35"/>
        <v>0</v>
      </c>
      <c r="I533" s="345">
        <f t="shared" si="32"/>
        <v>1604.12</v>
      </c>
      <c r="J533" s="350"/>
      <c r="K533" s="345">
        <f t="shared" si="33"/>
        <v>0</v>
      </c>
    </row>
    <row r="534" spans="1:11" ht="12.75">
      <c r="A534" s="307"/>
      <c r="B534" s="322" t="s">
        <v>257</v>
      </c>
      <c r="C534" s="323" t="s">
        <v>999</v>
      </c>
      <c r="D534" s="326"/>
      <c r="E534" s="327" t="s">
        <v>257</v>
      </c>
      <c r="F534" s="338">
        <v>12.7</v>
      </c>
      <c r="G534" s="151">
        <f t="shared" si="34"/>
        <v>863.5999999999999</v>
      </c>
      <c r="H534" s="347">
        <f t="shared" si="35"/>
        <v>0</v>
      </c>
      <c r="I534" s="345">
        <f t="shared" si="32"/>
        <v>863.5999999999999</v>
      </c>
      <c r="J534" s="350"/>
      <c r="K534" s="345">
        <f t="shared" si="33"/>
        <v>0</v>
      </c>
    </row>
    <row r="535" spans="1:11" ht="12.75">
      <c r="A535" s="307"/>
      <c r="B535" s="322" t="s">
        <v>258</v>
      </c>
      <c r="C535" s="323" t="s">
        <v>1000</v>
      </c>
      <c r="D535" s="326"/>
      <c r="E535" s="327" t="s">
        <v>258</v>
      </c>
      <c r="F535" s="338">
        <v>12.7</v>
      </c>
      <c r="G535" s="151">
        <f t="shared" si="34"/>
        <v>863.5999999999999</v>
      </c>
      <c r="H535" s="347">
        <f t="shared" si="35"/>
        <v>0</v>
      </c>
      <c r="I535" s="345">
        <f t="shared" si="32"/>
        <v>863.5999999999999</v>
      </c>
      <c r="J535" s="350"/>
      <c r="K535" s="345">
        <f t="shared" si="33"/>
        <v>0</v>
      </c>
    </row>
    <row r="536" spans="1:11" ht="12.75">
      <c r="A536" s="307"/>
      <c r="B536" s="322" t="s">
        <v>259</v>
      </c>
      <c r="C536" s="323" t="s">
        <v>1001</v>
      </c>
      <c r="D536" s="335"/>
      <c r="E536" s="327" t="s">
        <v>259</v>
      </c>
      <c r="F536" s="338">
        <v>12.7</v>
      </c>
      <c r="G536" s="151">
        <f t="shared" si="34"/>
        <v>863.5999999999999</v>
      </c>
      <c r="H536" s="347">
        <f t="shared" si="35"/>
        <v>0</v>
      </c>
      <c r="I536" s="345">
        <f t="shared" si="32"/>
        <v>863.5999999999999</v>
      </c>
      <c r="J536" s="350"/>
      <c r="K536" s="345">
        <f t="shared" si="33"/>
        <v>0</v>
      </c>
    </row>
    <row r="537" spans="1:11" ht="12.75">
      <c r="A537" s="307"/>
      <c r="B537" s="322" t="s">
        <v>259</v>
      </c>
      <c r="C537" s="323" t="s">
        <v>1002</v>
      </c>
      <c r="D537" s="326"/>
      <c r="E537" s="327" t="s">
        <v>259</v>
      </c>
      <c r="F537" s="338">
        <v>14.5</v>
      </c>
      <c r="G537" s="151">
        <f t="shared" si="34"/>
        <v>986</v>
      </c>
      <c r="H537" s="347">
        <f t="shared" si="35"/>
        <v>0</v>
      </c>
      <c r="I537" s="345">
        <f t="shared" si="32"/>
        <v>986</v>
      </c>
      <c r="J537" s="350"/>
      <c r="K537" s="345">
        <f t="shared" si="33"/>
        <v>0</v>
      </c>
    </row>
    <row r="538" spans="1:11" ht="12.75">
      <c r="A538" s="307"/>
      <c r="B538" s="322" t="s">
        <v>260</v>
      </c>
      <c r="C538" s="323" t="s">
        <v>1003</v>
      </c>
      <c r="D538" s="326"/>
      <c r="E538" s="327" t="s">
        <v>260</v>
      </c>
      <c r="F538" s="338">
        <v>12.7</v>
      </c>
      <c r="G538" s="151">
        <f t="shared" si="34"/>
        <v>863.5999999999999</v>
      </c>
      <c r="H538" s="347">
        <f t="shared" si="35"/>
        <v>0</v>
      </c>
      <c r="I538" s="345">
        <f t="shared" si="32"/>
        <v>863.5999999999999</v>
      </c>
      <c r="J538" s="350"/>
      <c r="K538" s="345">
        <f t="shared" si="33"/>
        <v>0</v>
      </c>
    </row>
    <row r="539" spans="1:11" ht="12.75">
      <c r="A539" s="307"/>
      <c r="B539" s="322"/>
      <c r="C539" s="376" t="s">
        <v>358</v>
      </c>
      <c r="D539" s="377"/>
      <c r="E539" s="377"/>
      <c r="F539" s="338"/>
      <c r="G539" s="151">
        <f t="shared" si="34"/>
        <v>0</v>
      </c>
      <c r="H539" s="347">
        <f t="shared" si="35"/>
        <v>0</v>
      </c>
      <c r="I539" s="345">
        <f t="shared" si="32"/>
        <v>0</v>
      </c>
      <c r="J539" s="350"/>
      <c r="K539" s="345">
        <f t="shared" si="33"/>
        <v>0</v>
      </c>
    </row>
    <row r="540" spans="1:11" ht="12.75">
      <c r="A540" s="307"/>
      <c r="B540" s="322" t="s">
        <v>110</v>
      </c>
      <c r="C540" s="323" t="s">
        <v>994</v>
      </c>
      <c r="D540" s="336"/>
      <c r="E540" s="327" t="s">
        <v>110</v>
      </c>
      <c r="F540" s="338">
        <v>30.81</v>
      </c>
      <c r="G540" s="151">
        <f t="shared" si="34"/>
        <v>2095.08</v>
      </c>
      <c r="H540" s="347">
        <f t="shared" si="35"/>
        <v>0</v>
      </c>
      <c r="I540" s="345">
        <f t="shared" si="32"/>
        <v>2095.08</v>
      </c>
      <c r="J540" s="350"/>
      <c r="K540" s="345">
        <f t="shared" si="33"/>
        <v>0</v>
      </c>
    </row>
    <row r="541" spans="1:11" ht="12.75">
      <c r="A541" s="307"/>
      <c r="B541" s="322" t="s">
        <v>111</v>
      </c>
      <c r="C541" s="323" t="s">
        <v>1013</v>
      </c>
      <c r="D541" s="336"/>
      <c r="E541" s="327" t="s">
        <v>111</v>
      </c>
      <c r="F541" s="338">
        <v>19.95</v>
      </c>
      <c r="G541" s="151">
        <f t="shared" si="34"/>
        <v>1356.6</v>
      </c>
      <c r="H541" s="347">
        <f t="shared" si="35"/>
        <v>0</v>
      </c>
      <c r="I541" s="345">
        <f t="shared" si="32"/>
        <v>1356.6</v>
      </c>
      <c r="J541" s="350"/>
      <c r="K541" s="345">
        <f t="shared" si="33"/>
        <v>0</v>
      </c>
    </row>
    <row r="542" spans="1:11" ht="12.75">
      <c r="A542" s="307"/>
      <c r="B542" s="322" t="s">
        <v>112</v>
      </c>
      <c r="C542" s="323" t="s">
        <v>995</v>
      </c>
      <c r="D542" s="336"/>
      <c r="E542" s="327" t="s">
        <v>112</v>
      </c>
      <c r="F542" s="338">
        <v>19.95</v>
      </c>
      <c r="G542" s="151">
        <f t="shared" si="34"/>
        <v>1356.6</v>
      </c>
      <c r="H542" s="347">
        <f t="shared" si="35"/>
        <v>0</v>
      </c>
      <c r="I542" s="345">
        <f t="shared" si="32"/>
        <v>1356.6</v>
      </c>
      <c r="J542" s="350"/>
      <c r="K542" s="345">
        <f t="shared" si="33"/>
        <v>0</v>
      </c>
    </row>
    <row r="543" spans="1:11" ht="12.75">
      <c r="A543" s="307"/>
      <c r="B543" s="322" t="s">
        <v>113</v>
      </c>
      <c r="C543" s="323" t="s">
        <v>1014</v>
      </c>
      <c r="D543" s="336"/>
      <c r="E543" s="327" t="s">
        <v>113</v>
      </c>
      <c r="F543" s="338">
        <v>19.95</v>
      </c>
      <c r="G543" s="151">
        <f t="shared" si="34"/>
        <v>1356.6</v>
      </c>
      <c r="H543" s="347">
        <f t="shared" si="35"/>
        <v>0</v>
      </c>
      <c r="I543" s="345">
        <f t="shared" si="32"/>
        <v>1356.6</v>
      </c>
      <c r="J543" s="350"/>
      <c r="K543" s="345">
        <f t="shared" si="33"/>
        <v>0</v>
      </c>
    </row>
    <row r="544" spans="1:11" ht="12.75">
      <c r="A544" s="307"/>
      <c r="B544" s="322" t="s">
        <v>114</v>
      </c>
      <c r="C544" s="323" t="s">
        <v>568</v>
      </c>
      <c r="D544" s="336"/>
      <c r="E544" s="327" t="s">
        <v>114</v>
      </c>
      <c r="F544" s="338">
        <v>118.9</v>
      </c>
      <c r="G544" s="151">
        <f t="shared" si="34"/>
        <v>8085.200000000001</v>
      </c>
      <c r="H544" s="347">
        <f t="shared" si="35"/>
        <v>0</v>
      </c>
      <c r="I544" s="345">
        <f t="shared" si="32"/>
        <v>8085.200000000001</v>
      </c>
      <c r="J544" s="350"/>
      <c r="K544" s="345">
        <f t="shared" si="33"/>
        <v>0</v>
      </c>
    </row>
    <row r="545" spans="1:11" ht="12.75">
      <c r="A545" s="307"/>
      <c r="B545" s="322" t="s">
        <v>115</v>
      </c>
      <c r="C545" s="323" t="s">
        <v>569</v>
      </c>
      <c r="D545" s="336"/>
      <c r="E545" s="327" t="s">
        <v>115</v>
      </c>
      <c r="F545" s="338">
        <v>29</v>
      </c>
      <c r="G545" s="151">
        <f t="shared" si="34"/>
        <v>1972</v>
      </c>
      <c r="H545" s="347">
        <f t="shared" si="35"/>
        <v>0</v>
      </c>
      <c r="I545" s="345">
        <f t="shared" si="32"/>
        <v>1972</v>
      </c>
      <c r="J545" s="350"/>
      <c r="K545" s="345">
        <f t="shared" si="33"/>
        <v>0</v>
      </c>
    </row>
    <row r="546" spans="1:11" ht="12.75">
      <c r="A546" s="307"/>
      <c r="B546" s="322" t="s">
        <v>116</v>
      </c>
      <c r="C546" s="323" t="s">
        <v>570</v>
      </c>
      <c r="D546" s="336"/>
      <c r="E546" s="327" t="s">
        <v>116</v>
      </c>
      <c r="F546" s="338">
        <v>29</v>
      </c>
      <c r="G546" s="151">
        <f t="shared" si="34"/>
        <v>1972</v>
      </c>
      <c r="H546" s="347">
        <f t="shared" si="35"/>
        <v>0</v>
      </c>
      <c r="I546" s="345">
        <f t="shared" si="32"/>
        <v>1972</v>
      </c>
      <c r="J546" s="350"/>
      <c r="K546" s="345">
        <f t="shared" si="33"/>
        <v>0</v>
      </c>
    </row>
    <row r="547" spans="1:11" ht="12.75">
      <c r="A547" s="307"/>
      <c r="B547" s="322" t="s">
        <v>117</v>
      </c>
      <c r="C547" s="323" t="s">
        <v>571</v>
      </c>
      <c r="D547" s="336"/>
      <c r="E547" s="327" t="s">
        <v>117</v>
      </c>
      <c r="F547" s="338">
        <v>29</v>
      </c>
      <c r="G547" s="151">
        <f t="shared" si="34"/>
        <v>1972</v>
      </c>
      <c r="H547" s="347">
        <f t="shared" si="35"/>
        <v>0</v>
      </c>
      <c r="I547" s="345">
        <f t="shared" si="32"/>
        <v>1972</v>
      </c>
      <c r="J547" s="350"/>
      <c r="K547" s="345">
        <f t="shared" si="33"/>
        <v>0</v>
      </c>
    </row>
    <row r="548" spans="1:11" ht="12.75">
      <c r="A548" s="307"/>
      <c r="B548" s="322" t="s">
        <v>14</v>
      </c>
      <c r="C548" s="323" t="s">
        <v>572</v>
      </c>
      <c r="D548" s="336"/>
      <c r="E548" s="327" t="s">
        <v>14</v>
      </c>
      <c r="F548" s="338">
        <v>29</v>
      </c>
      <c r="G548" s="151">
        <f t="shared" si="34"/>
        <v>1972</v>
      </c>
      <c r="H548" s="347">
        <f t="shared" si="35"/>
        <v>0</v>
      </c>
      <c r="I548" s="345">
        <f t="shared" si="32"/>
        <v>1972</v>
      </c>
      <c r="J548" s="350"/>
      <c r="K548" s="345">
        <f t="shared" si="33"/>
        <v>0</v>
      </c>
    </row>
    <row r="549" spans="1:11" ht="12.75">
      <c r="A549" s="307"/>
      <c r="B549" s="322" t="s">
        <v>15</v>
      </c>
      <c r="C549" s="323" t="s">
        <v>573</v>
      </c>
      <c r="D549" s="336"/>
      <c r="E549" s="327" t="s">
        <v>15</v>
      </c>
      <c r="F549" s="338">
        <v>73.22</v>
      </c>
      <c r="G549" s="151">
        <f t="shared" si="34"/>
        <v>4978.96</v>
      </c>
      <c r="H549" s="347">
        <f t="shared" si="35"/>
        <v>0</v>
      </c>
      <c r="I549" s="345">
        <f t="shared" si="32"/>
        <v>4978.96</v>
      </c>
      <c r="J549" s="350"/>
      <c r="K549" s="345">
        <f t="shared" si="33"/>
        <v>0</v>
      </c>
    </row>
    <row r="550" spans="1:11" ht="12.75">
      <c r="A550" s="307"/>
      <c r="B550" s="322" t="s">
        <v>16</v>
      </c>
      <c r="C550" s="323" t="s">
        <v>1015</v>
      </c>
      <c r="D550" s="336"/>
      <c r="E550" s="327" t="s">
        <v>16</v>
      </c>
      <c r="F550" s="338">
        <v>27.2</v>
      </c>
      <c r="G550" s="151">
        <f t="shared" si="34"/>
        <v>1849.6</v>
      </c>
      <c r="H550" s="347">
        <f t="shared" si="35"/>
        <v>0</v>
      </c>
      <c r="I550" s="345">
        <f t="shared" si="32"/>
        <v>1849.6</v>
      </c>
      <c r="J550" s="350"/>
      <c r="K550" s="345">
        <f t="shared" si="33"/>
        <v>0</v>
      </c>
    </row>
    <row r="551" spans="1:11" ht="12.75">
      <c r="A551" s="307"/>
      <c r="B551" s="322" t="s">
        <v>17</v>
      </c>
      <c r="C551" s="323" t="s">
        <v>1016</v>
      </c>
      <c r="D551" s="336"/>
      <c r="E551" s="327" t="s">
        <v>17</v>
      </c>
      <c r="F551" s="338">
        <v>27.2</v>
      </c>
      <c r="G551" s="151">
        <f t="shared" si="34"/>
        <v>1849.6</v>
      </c>
      <c r="H551" s="347">
        <f t="shared" si="35"/>
        <v>0</v>
      </c>
      <c r="I551" s="345">
        <f t="shared" si="32"/>
        <v>1849.6</v>
      </c>
      <c r="J551" s="350"/>
      <c r="K551" s="345">
        <f t="shared" si="33"/>
        <v>0</v>
      </c>
    </row>
    <row r="552" spans="1:11" ht="12.75">
      <c r="A552" s="307"/>
      <c r="B552" s="322" t="s">
        <v>18</v>
      </c>
      <c r="C552" s="323" t="s">
        <v>1017</v>
      </c>
      <c r="D552" s="336"/>
      <c r="E552" s="327" t="s">
        <v>18</v>
      </c>
      <c r="F552" s="338">
        <v>27.2</v>
      </c>
      <c r="G552" s="151">
        <f t="shared" si="34"/>
        <v>1849.6</v>
      </c>
      <c r="H552" s="347">
        <f t="shared" si="35"/>
        <v>0</v>
      </c>
      <c r="I552" s="345">
        <f t="shared" si="32"/>
        <v>1849.6</v>
      </c>
      <c r="J552" s="350"/>
      <c r="K552" s="345">
        <f t="shared" si="33"/>
        <v>0</v>
      </c>
    </row>
    <row r="553" spans="1:11" ht="12.75">
      <c r="A553" s="307"/>
      <c r="B553" s="322"/>
      <c r="C553" s="329" t="s">
        <v>574</v>
      </c>
      <c r="D553" s="336"/>
      <c r="E553" s="327"/>
      <c r="F553" s="338">
        <v>23.58</v>
      </c>
      <c r="G553" s="151">
        <f t="shared" si="34"/>
        <v>1603.4399999999998</v>
      </c>
      <c r="H553" s="347">
        <f t="shared" si="35"/>
        <v>0</v>
      </c>
      <c r="I553" s="345">
        <f t="shared" si="32"/>
        <v>1603.4399999999998</v>
      </c>
      <c r="J553" s="350"/>
      <c r="K553" s="345">
        <f t="shared" si="33"/>
        <v>0</v>
      </c>
    </row>
    <row r="554" spans="1:11" ht="12.75">
      <c r="A554" s="307"/>
      <c r="B554" s="322" t="s">
        <v>19</v>
      </c>
      <c r="C554" s="323" t="s">
        <v>832</v>
      </c>
      <c r="D554" s="336"/>
      <c r="E554" s="327" t="s">
        <v>19</v>
      </c>
      <c r="F554" s="338">
        <v>18.13</v>
      </c>
      <c r="G554" s="151">
        <f t="shared" si="34"/>
        <v>1232.84</v>
      </c>
      <c r="H554" s="347">
        <f t="shared" si="35"/>
        <v>0</v>
      </c>
      <c r="I554" s="345">
        <f t="shared" si="32"/>
        <v>1232.84</v>
      </c>
      <c r="J554" s="350"/>
      <c r="K554" s="345">
        <f t="shared" si="33"/>
        <v>0</v>
      </c>
    </row>
    <row r="555" spans="1:11" ht="12.75">
      <c r="A555" s="307"/>
      <c r="B555" s="322" t="s">
        <v>20</v>
      </c>
      <c r="C555" s="323" t="s">
        <v>833</v>
      </c>
      <c r="D555" s="336"/>
      <c r="E555" s="327" t="s">
        <v>20</v>
      </c>
      <c r="F555" s="338">
        <v>18.13</v>
      </c>
      <c r="G555" s="151">
        <f t="shared" si="34"/>
        <v>1232.84</v>
      </c>
      <c r="H555" s="347">
        <f t="shared" si="35"/>
        <v>0</v>
      </c>
      <c r="I555" s="345">
        <f t="shared" si="32"/>
        <v>1232.84</v>
      </c>
      <c r="J555" s="350"/>
      <c r="K555" s="345">
        <f t="shared" si="33"/>
        <v>0</v>
      </c>
    </row>
    <row r="556" spans="1:11" ht="12.75">
      <c r="A556" s="307"/>
      <c r="B556" s="322" t="s">
        <v>21</v>
      </c>
      <c r="C556" s="323" t="s">
        <v>834</v>
      </c>
      <c r="D556" s="336"/>
      <c r="E556" s="327" t="s">
        <v>21</v>
      </c>
      <c r="F556" s="338">
        <v>18.13</v>
      </c>
      <c r="G556" s="151">
        <f t="shared" si="34"/>
        <v>1232.84</v>
      </c>
      <c r="H556" s="347">
        <f t="shared" si="35"/>
        <v>0</v>
      </c>
      <c r="I556" s="345">
        <f t="shared" si="32"/>
        <v>1232.84</v>
      </c>
      <c r="J556" s="350"/>
      <c r="K556" s="345">
        <f t="shared" si="33"/>
        <v>0</v>
      </c>
    </row>
    <row r="557" spans="1:11" ht="12.75">
      <c r="A557" s="307"/>
      <c r="B557" s="322" t="s">
        <v>22</v>
      </c>
      <c r="C557" s="323" t="s">
        <v>835</v>
      </c>
      <c r="D557" s="336"/>
      <c r="E557" s="327" t="s">
        <v>22</v>
      </c>
      <c r="F557" s="338">
        <v>18.13</v>
      </c>
      <c r="G557" s="151">
        <f t="shared" si="34"/>
        <v>1232.84</v>
      </c>
      <c r="H557" s="347">
        <f t="shared" si="35"/>
        <v>0</v>
      </c>
      <c r="I557" s="345">
        <f t="shared" si="32"/>
        <v>1232.84</v>
      </c>
      <c r="J557" s="350"/>
      <c r="K557" s="345">
        <f t="shared" si="33"/>
        <v>0</v>
      </c>
    </row>
    <row r="558" spans="2:11" s="307" customFormat="1" ht="12.75" customHeight="1">
      <c r="B558" s="322" t="s">
        <v>20</v>
      </c>
      <c r="C558" s="323" t="s">
        <v>836</v>
      </c>
      <c r="D558" s="326"/>
      <c r="E558" s="327" t="s">
        <v>20</v>
      </c>
      <c r="F558" s="338">
        <v>19.95</v>
      </c>
      <c r="G558" s="151">
        <f t="shared" si="34"/>
        <v>1356.6</v>
      </c>
      <c r="H558" s="347">
        <f t="shared" si="35"/>
        <v>0</v>
      </c>
      <c r="I558" s="345">
        <f t="shared" si="32"/>
        <v>1356.6</v>
      </c>
      <c r="J558" s="350"/>
      <c r="K558" s="345">
        <f t="shared" si="33"/>
        <v>0</v>
      </c>
    </row>
    <row r="559" spans="2:11" s="307" customFormat="1" ht="12.75" customHeight="1">
      <c r="B559" s="322" t="s">
        <v>23</v>
      </c>
      <c r="C559" s="323" t="s">
        <v>829</v>
      </c>
      <c r="D559" s="326"/>
      <c r="E559" s="327" t="s">
        <v>23</v>
      </c>
      <c r="F559" s="338">
        <v>39.87</v>
      </c>
      <c r="G559" s="151">
        <f t="shared" si="34"/>
        <v>2711.16</v>
      </c>
      <c r="H559" s="347">
        <f t="shared" si="35"/>
        <v>0</v>
      </c>
      <c r="I559" s="345">
        <f t="shared" si="32"/>
        <v>2711.16</v>
      </c>
      <c r="J559" s="350"/>
      <c r="K559" s="345">
        <f t="shared" si="33"/>
        <v>0</v>
      </c>
    </row>
    <row r="560" spans="2:11" s="307" customFormat="1" ht="12.75" customHeight="1">
      <c r="B560" s="322" t="s">
        <v>24</v>
      </c>
      <c r="C560" s="323" t="s">
        <v>830</v>
      </c>
      <c r="D560" s="326"/>
      <c r="E560" s="327" t="s">
        <v>24</v>
      </c>
      <c r="F560" s="338">
        <v>63.43</v>
      </c>
      <c r="G560" s="151">
        <f t="shared" si="34"/>
        <v>4313.24</v>
      </c>
      <c r="H560" s="347">
        <f t="shared" si="35"/>
        <v>0</v>
      </c>
      <c r="I560" s="345">
        <f t="shared" si="32"/>
        <v>4313.24</v>
      </c>
      <c r="J560" s="350"/>
      <c r="K560" s="345">
        <f t="shared" si="33"/>
        <v>0</v>
      </c>
    </row>
    <row r="561" spans="2:11" s="307" customFormat="1" ht="12.75" customHeight="1">
      <c r="B561" s="322" t="s">
        <v>25</v>
      </c>
      <c r="C561" s="323" t="s">
        <v>831</v>
      </c>
      <c r="D561" s="326"/>
      <c r="E561" s="327" t="s">
        <v>25</v>
      </c>
      <c r="F561" s="338">
        <v>47.12</v>
      </c>
      <c r="G561" s="151">
        <f t="shared" si="34"/>
        <v>3204.16</v>
      </c>
      <c r="H561" s="347">
        <f t="shared" si="35"/>
        <v>0</v>
      </c>
      <c r="I561" s="345">
        <f t="shared" si="32"/>
        <v>3204.16</v>
      </c>
      <c r="J561" s="350"/>
      <c r="K561" s="345">
        <f t="shared" si="33"/>
        <v>0</v>
      </c>
    </row>
    <row r="562" spans="1:11" s="307" customFormat="1" ht="12.75" customHeight="1">
      <c r="A562"/>
      <c r="B562" s="170"/>
      <c r="C562" s="378" t="s">
        <v>360</v>
      </c>
      <c r="D562" s="379"/>
      <c r="E562" s="380"/>
      <c r="F562" s="170"/>
      <c r="G562" s="151">
        <f t="shared" si="34"/>
        <v>0</v>
      </c>
      <c r="H562" s="347">
        <f t="shared" si="35"/>
        <v>0</v>
      </c>
      <c r="I562" s="345">
        <f t="shared" si="32"/>
        <v>0</v>
      </c>
      <c r="J562" s="350"/>
      <c r="K562" s="345">
        <f t="shared" si="33"/>
        <v>0</v>
      </c>
    </row>
    <row r="563" spans="1:11" s="307" customFormat="1" ht="12.75" customHeight="1">
      <c r="A563"/>
      <c r="B563" s="171" t="s">
        <v>528</v>
      </c>
      <c r="C563" s="174" t="s">
        <v>575</v>
      </c>
      <c r="D563" s="163"/>
      <c r="E563" s="164"/>
      <c r="F563" s="339">
        <v>56.2</v>
      </c>
      <c r="G563" s="151">
        <f t="shared" si="34"/>
        <v>3821.6000000000004</v>
      </c>
      <c r="H563" s="347">
        <f t="shared" si="35"/>
        <v>0</v>
      </c>
      <c r="I563" s="345">
        <f t="shared" si="32"/>
        <v>3821.6000000000004</v>
      </c>
      <c r="J563" s="350"/>
      <c r="K563" s="345">
        <f t="shared" si="33"/>
        <v>0</v>
      </c>
    </row>
    <row r="564" spans="1:11" s="307" customFormat="1" ht="12.75" customHeight="1">
      <c r="A564"/>
      <c r="B564" s="171" t="s">
        <v>529</v>
      </c>
      <c r="C564" s="174" t="s">
        <v>576</v>
      </c>
      <c r="D564" s="163"/>
      <c r="E564" s="164"/>
      <c r="F564" s="339">
        <v>76.12</v>
      </c>
      <c r="G564" s="151">
        <f t="shared" si="34"/>
        <v>5176.16</v>
      </c>
      <c r="H564" s="347">
        <f t="shared" si="35"/>
        <v>0</v>
      </c>
      <c r="I564" s="345">
        <f t="shared" si="32"/>
        <v>5176.16</v>
      </c>
      <c r="J564" s="350"/>
      <c r="K564" s="345">
        <f t="shared" si="33"/>
        <v>0</v>
      </c>
    </row>
    <row r="565" spans="1:11" s="307" customFormat="1" ht="25.5" customHeight="1">
      <c r="A565"/>
      <c r="B565" s="171"/>
      <c r="C565" s="174" t="s">
        <v>530</v>
      </c>
      <c r="D565" s="163"/>
      <c r="E565" s="164"/>
      <c r="F565" s="339">
        <v>73.22</v>
      </c>
      <c r="G565" s="151">
        <f t="shared" si="34"/>
        <v>4978.96</v>
      </c>
      <c r="H565" s="347">
        <f t="shared" si="35"/>
        <v>0</v>
      </c>
      <c r="I565" s="345">
        <f t="shared" si="32"/>
        <v>4978.96</v>
      </c>
      <c r="J565" s="350"/>
      <c r="K565" s="345">
        <f t="shared" si="33"/>
        <v>0</v>
      </c>
    </row>
    <row r="566" spans="1:11" s="307" customFormat="1" ht="12.75" customHeight="1">
      <c r="A566"/>
      <c r="B566" s="171"/>
      <c r="C566" s="174" t="s">
        <v>533</v>
      </c>
      <c r="D566" s="163"/>
      <c r="E566" s="164"/>
      <c r="F566" s="339">
        <v>67.06</v>
      </c>
      <c r="G566" s="151">
        <f t="shared" si="34"/>
        <v>4560.08</v>
      </c>
      <c r="H566" s="347">
        <f t="shared" si="35"/>
        <v>0</v>
      </c>
      <c r="I566" s="345">
        <f t="shared" si="32"/>
        <v>4560.08</v>
      </c>
      <c r="J566" s="350"/>
      <c r="K566" s="345">
        <f t="shared" si="33"/>
        <v>0</v>
      </c>
    </row>
    <row r="567" spans="1:11" s="307" customFormat="1" ht="25.5" customHeight="1">
      <c r="A567"/>
      <c r="B567" s="171"/>
      <c r="C567" s="174" t="s">
        <v>532</v>
      </c>
      <c r="D567" s="163"/>
      <c r="E567" s="164"/>
      <c r="F567" s="339">
        <v>101.5</v>
      </c>
      <c r="G567" s="151">
        <f t="shared" si="34"/>
        <v>6902</v>
      </c>
      <c r="H567" s="347">
        <f t="shared" si="35"/>
        <v>0</v>
      </c>
      <c r="I567" s="345">
        <f t="shared" si="32"/>
        <v>6902</v>
      </c>
      <c r="J567" s="350"/>
      <c r="K567" s="345">
        <f t="shared" si="33"/>
        <v>0</v>
      </c>
    </row>
    <row r="568" spans="1:11" s="307" customFormat="1" ht="12.75" customHeight="1">
      <c r="A568"/>
      <c r="B568" s="171"/>
      <c r="C568" s="174" t="s">
        <v>531</v>
      </c>
      <c r="D568" s="163"/>
      <c r="E568" s="164"/>
      <c r="F568" s="339">
        <v>87</v>
      </c>
      <c r="G568" s="151">
        <f t="shared" si="34"/>
        <v>5916</v>
      </c>
      <c r="H568" s="347">
        <f t="shared" si="35"/>
        <v>0</v>
      </c>
      <c r="I568" s="345">
        <f t="shared" si="32"/>
        <v>5916</v>
      </c>
      <c r="J568" s="350"/>
      <c r="K568" s="345">
        <f t="shared" si="33"/>
        <v>0</v>
      </c>
    </row>
    <row r="569" spans="1:11" s="307" customFormat="1" ht="12.75" customHeight="1">
      <c r="A569"/>
      <c r="B569" s="171"/>
      <c r="C569" s="174" t="s">
        <v>534</v>
      </c>
      <c r="D569" s="163"/>
      <c r="E569" s="164"/>
      <c r="F569" s="339">
        <v>90.61</v>
      </c>
      <c r="G569" s="151">
        <f t="shared" si="34"/>
        <v>6161.48</v>
      </c>
      <c r="H569" s="347">
        <f t="shared" si="35"/>
        <v>0</v>
      </c>
      <c r="I569" s="345">
        <f t="shared" si="32"/>
        <v>6161.48</v>
      </c>
      <c r="J569" s="350"/>
      <c r="K569" s="345">
        <f t="shared" si="33"/>
        <v>0</v>
      </c>
    </row>
    <row r="570" spans="1:11" s="307" customFormat="1" ht="12.75" customHeight="1">
      <c r="A570"/>
      <c r="B570" s="171"/>
      <c r="C570" s="174" t="s">
        <v>535</v>
      </c>
      <c r="D570" s="163"/>
      <c r="E570" s="164"/>
      <c r="F570" s="339">
        <v>18.15</v>
      </c>
      <c r="G570" s="151">
        <f t="shared" si="34"/>
        <v>1234.1999999999998</v>
      </c>
      <c r="H570" s="347">
        <f t="shared" si="35"/>
        <v>0</v>
      </c>
      <c r="I570" s="345">
        <f t="shared" si="32"/>
        <v>1234.1999999999998</v>
      </c>
      <c r="J570" s="350"/>
      <c r="K570" s="345">
        <f t="shared" si="33"/>
        <v>0</v>
      </c>
    </row>
    <row r="571" spans="1:11" s="307" customFormat="1" ht="12.75" customHeight="1">
      <c r="A571"/>
      <c r="B571" s="171"/>
      <c r="C571" s="174" t="s">
        <v>536</v>
      </c>
      <c r="D571" s="163"/>
      <c r="E571" s="164"/>
      <c r="F571" s="339">
        <v>4.72</v>
      </c>
      <c r="G571" s="151">
        <f t="shared" si="34"/>
        <v>320.96</v>
      </c>
      <c r="H571" s="347">
        <f t="shared" si="35"/>
        <v>0</v>
      </c>
      <c r="I571" s="345">
        <f t="shared" si="32"/>
        <v>320.96</v>
      </c>
      <c r="J571" s="350"/>
      <c r="K571" s="345">
        <f t="shared" si="33"/>
        <v>0</v>
      </c>
    </row>
    <row r="572" spans="1:11" s="307" customFormat="1" ht="12.75" customHeight="1">
      <c r="A572"/>
      <c r="B572" s="171"/>
      <c r="C572" s="174" t="s">
        <v>537</v>
      </c>
      <c r="D572" s="163"/>
      <c r="E572" s="164"/>
      <c r="F572" s="339">
        <v>10.9</v>
      </c>
      <c r="G572" s="151">
        <f t="shared" si="34"/>
        <v>741.2</v>
      </c>
      <c r="H572" s="347">
        <f t="shared" si="35"/>
        <v>0</v>
      </c>
      <c r="I572" s="345">
        <f t="shared" si="32"/>
        <v>741.2</v>
      </c>
      <c r="J572" s="350"/>
      <c r="K572" s="345">
        <f t="shared" si="33"/>
        <v>0</v>
      </c>
    </row>
    <row r="573" spans="1:11" s="307" customFormat="1" ht="12.75" customHeight="1">
      <c r="A573"/>
      <c r="B573" s="171"/>
      <c r="C573" s="174" t="s">
        <v>538</v>
      </c>
      <c r="D573" s="163"/>
      <c r="E573" s="164"/>
      <c r="F573" s="339">
        <v>3.65</v>
      </c>
      <c r="G573" s="151">
        <f t="shared" si="34"/>
        <v>248.2</v>
      </c>
      <c r="H573" s="347">
        <f t="shared" si="35"/>
        <v>0</v>
      </c>
      <c r="I573" s="345">
        <f t="shared" si="32"/>
        <v>248.2</v>
      </c>
      <c r="J573" s="350"/>
      <c r="K573" s="345">
        <f t="shared" si="33"/>
        <v>0</v>
      </c>
    </row>
    <row r="574" spans="1:11" s="307" customFormat="1" ht="12.75" customHeight="1">
      <c r="A574"/>
      <c r="B574" s="171"/>
      <c r="C574" s="174" t="s">
        <v>539</v>
      </c>
      <c r="D574" s="163"/>
      <c r="E574" s="164"/>
      <c r="F574" s="339">
        <v>3.63</v>
      </c>
      <c r="G574" s="151">
        <f t="shared" si="34"/>
        <v>246.84</v>
      </c>
      <c r="H574" s="347">
        <f t="shared" si="35"/>
        <v>0</v>
      </c>
      <c r="I574" s="345">
        <f t="shared" si="32"/>
        <v>246.84</v>
      </c>
      <c r="J574" s="350"/>
      <c r="K574" s="345">
        <f t="shared" si="33"/>
        <v>0</v>
      </c>
    </row>
    <row r="575" spans="1:11" s="307" customFormat="1" ht="12.75" customHeight="1">
      <c r="A575"/>
      <c r="B575" s="171"/>
      <c r="C575" s="189" t="s">
        <v>594</v>
      </c>
      <c r="D575" s="189"/>
      <c r="E575" s="391"/>
      <c r="F575" s="391"/>
      <c r="G575" s="151">
        <f t="shared" si="34"/>
        <v>0</v>
      </c>
      <c r="H575" s="347">
        <f t="shared" si="35"/>
        <v>0</v>
      </c>
      <c r="I575" s="345">
        <f t="shared" si="32"/>
        <v>0</v>
      </c>
      <c r="J575" s="350"/>
      <c r="K575" s="345">
        <f t="shared" si="33"/>
        <v>0</v>
      </c>
    </row>
    <row r="576" spans="1:11" s="307" customFormat="1" ht="12.75" customHeight="1">
      <c r="A576"/>
      <c r="B576" s="171"/>
      <c r="C576" s="169" t="s">
        <v>595</v>
      </c>
      <c r="D576" s="163"/>
      <c r="E576" s="164"/>
      <c r="F576" s="339">
        <v>21.75</v>
      </c>
      <c r="G576" s="151">
        <f t="shared" si="34"/>
        <v>1479</v>
      </c>
      <c r="H576" s="347">
        <f t="shared" si="35"/>
        <v>0</v>
      </c>
      <c r="I576" s="345">
        <f t="shared" si="32"/>
        <v>1479</v>
      </c>
      <c r="J576" s="350"/>
      <c r="K576" s="345">
        <f t="shared" si="33"/>
        <v>0</v>
      </c>
    </row>
    <row r="577" spans="1:11" s="307" customFormat="1" ht="12.75" customHeight="1">
      <c r="A577"/>
      <c r="B577" s="171"/>
      <c r="C577" s="169" t="s">
        <v>596</v>
      </c>
      <c r="D577" s="163"/>
      <c r="E577" s="164"/>
      <c r="F577" s="339">
        <v>21.75</v>
      </c>
      <c r="G577" s="151">
        <f t="shared" si="34"/>
        <v>1479</v>
      </c>
      <c r="H577" s="347">
        <f t="shared" si="35"/>
        <v>0</v>
      </c>
      <c r="I577" s="345">
        <f t="shared" si="32"/>
        <v>1479</v>
      </c>
      <c r="J577" s="350"/>
      <c r="K577" s="345">
        <f t="shared" si="33"/>
        <v>0</v>
      </c>
    </row>
    <row r="578" spans="1:11" s="307" customFormat="1" ht="12.75" customHeight="1">
      <c r="A578"/>
      <c r="B578" s="171"/>
      <c r="C578" s="169" t="s">
        <v>597</v>
      </c>
      <c r="D578" s="163"/>
      <c r="E578" s="164"/>
      <c r="F578" s="339">
        <v>27.2</v>
      </c>
      <c r="G578" s="151">
        <f t="shared" si="34"/>
        <v>1849.6</v>
      </c>
      <c r="H578" s="347">
        <f t="shared" si="35"/>
        <v>0</v>
      </c>
      <c r="I578" s="345">
        <f t="shared" si="32"/>
        <v>1849.6</v>
      </c>
      <c r="J578" s="350"/>
      <c r="K578" s="345">
        <f t="shared" si="33"/>
        <v>0</v>
      </c>
    </row>
    <row r="579" spans="1:11" s="307" customFormat="1" ht="12.75" customHeight="1">
      <c r="A579"/>
      <c r="B579" s="171"/>
      <c r="C579" s="174" t="s">
        <v>540</v>
      </c>
      <c r="D579" s="163"/>
      <c r="E579" s="164"/>
      <c r="F579" s="339">
        <v>54.4</v>
      </c>
      <c r="G579" s="151">
        <f t="shared" si="34"/>
        <v>3699.2</v>
      </c>
      <c r="H579" s="347">
        <f t="shared" si="35"/>
        <v>0</v>
      </c>
      <c r="I579" s="345">
        <f t="shared" si="32"/>
        <v>3699.2</v>
      </c>
      <c r="J579" s="350"/>
      <c r="K579" s="345">
        <f t="shared" si="33"/>
        <v>0</v>
      </c>
    </row>
    <row r="580" spans="1:11" s="307" customFormat="1" ht="12.75" customHeight="1">
      <c r="A580"/>
      <c r="B580" s="171"/>
      <c r="C580" s="174" t="s">
        <v>541</v>
      </c>
      <c r="D580" s="163"/>
      <c r="E580" s="164"/>
      <c r="F580" s="339">
        <v>21.78</v>
      </c>
      <c r="G580" s="151">
        <f t="shared" si="34"/>
        <v>1481.04</v>
      </c>
      <c r="H580" s="347">
        <f t="shared" si="35"/>
        <v>0</v>
      </c>
      <c r="I580" s="345">
        <f t="shared" si="32"/>
        <v>1481.04</v>
      </c>
      <c r="J580" s="350"/>
      <c r="K580" s="345">
        <f t="shared" si="33"/>
        <v>0</v>
      </c>
    </row>
    <row r="581" spans="1:11" s="307" customFormat="1" ht="12.75" customHeight="1">
      <c r="A581"/>
      <c r="B581" s="171"/>
      <c r="C581" s="174" t="s">
        <v>542</v>
      </c>
      <c r="D581" s="163"/>
      <c r="E581" s="164"/>
      <c r="F581" s="339">
        <v>21.78</v>
      </c>
      <c r="G581" s="151">
        <f t="shared" si="34"/>
        <v>1481.04</v>
      </c>
      <c r="H581" s="347">
        <f t="shared" si="35"/>
        <v>0</v>
      </c>
      <c r="I581" s="345">
        <f t="shared" si="32"/>
        <v>1481.04</v>
      </c>
      <c r="J581" s="350"/>
      <c r="K581" s="345">
        <f t="shared" si="33"/>
        <v>0</v>
      </c>
    </row>
    <row r="582" spans="1:11" s="307" customFormat="1" ht="12.75" customHeight="1">
      <c r="A582"/>
      <c r="B582" s="171"/>
      <c r="C582" s="174" t="s">
        <v>543</v>
      </c>
      <c r="D582" s="163"/>
      <c r="E582" s="164"/>
      <c r="F582" s="339">
        <v>21.78</v>
      </c>
      <c r="G582" s="151">
        <f t="shared" si="34"/>
        <v>1481.04</v>
      </c>
      <c r="H582" s="347">
        <f t="shared" si="35"/>
        <v>0</v>
      </c>
      <c r="I582" s="345">
        <f t="shared" si="32"/>
        <v>1481.04</v>
      </c>
      <c r="J582" s="350"/>
      <c r="K582" s="345">
        <f t="shared" si="33"/>
        <v>0</v>
      </c>
    </row>
    <row r="583" spans="1:11" s="307" customFormat="1" ht="12.75" customHeight="1">
      <c r="A583"/>
      <c r="B583" s="171"/>
      <c r="C583" s="169" t="s">
        <v>600</v>
      </c>
      <c r="D583" s="163"/>
      <c r="E583" s="164"/>
      <c r="F583" s="339">
        <v>14.5</v>
      </c>
      <c r="G583" s="151">
        <f t="shared" si="34"/>
        <v>986</v>
      </c>
      <c r="H583" s="347">
        <f t="shared" si="35"/>
        <v>0</v>
      </c>
      <c r="I583" s="345">
        <f t="shared" si="32"/>
        <v>986</v>
      </c>
      <c r="J583" s="350"/>
      <c r="K583" s="345">
        <f t="shared" si="33"/>
        <v>0</v>
      </c>
    </row>
    <row r="584" spans="1:11" s="307" customFormat="1" ht="12.75" customHeight="1">
      <c r="A584"/>
      <c r="B584" s="171"/>
      <c r="C584" s="189" t="s">
        <v>601</v>
      </c>
      <c r="D584" s="189"/>
      <c r="E584" s="391"/>
      <c r="F584" s="391"/>
      <c r="G584" s="151">
        <f t="shared" si="34"/>
        <v>0</v>
      </c>
      <c r="H584" s="347">
        <f t="shared" si="35"/>
        <v>0</v>
      </c>
      <c r="I584" s="345">
        <f t="shared" si="32"/>
        <v>0</v>
      </c>
      <c r="J584" s="350"/>
      <c r="K584" s="345">
        <f t="shared" si="33"/>
        <v>0</v>
      </c>
    </row>
    <row r="585" spans="1:11" s="307" customFormat="1" ht="12.75" customHeight="1">
      <c r="A585"/>
      <c r="B585" s="171" t="s">
        <v>550</v>
      </c>
      <c r="C585" s="174" t="s">
        <v>602</v>
      </c>
      <c r="D585" s="163"/>
      <c r="E585" s="187" t="s">
        <v>550</v>
      </c>
      <c r="F585" s="339">
        <v>46.03</v>
      </c>
      <c r="G585" s="151">
        <f t="shared" si="34"/>
        <v>3130.04</v>
      </c>
      <c r="H585" s="347">
        <f t="shared" si="35"/>
        <v>0</v>
      </c>
      <c r="I585" s="345">
        <f t="shared" si="32"/>
        <v>3130.04</v>
      </c>
      <c r="J585" s="350"/>
      <c r="K585" s="345">
        <f t="shared" si="33"/>
        <v>0</v>
      </c>
    </row>
    <row r="586" spans="1:11" s="307" customFormat="1" ht="12.75" customHeight="1">
      <c r="A586"/>
      <c r="B586" s="171" t="s">
        <v>551</v>
      </c>
      <c r="C586" s="174" t="s">
        <v>603</v>
      </c>
      <c r="D586" s="163"/>
      <c r="E586" s="187" t="s">
        <v>551</v>
      </c>
      <c r="F586" s="339">
        <v>47.15</v>
      </c>
      <c r="G586" s="151">
        <f t="shared" si="34"/>
        <v>3206.2</v>
      </c>
      <c r="H586" s="347">
        <f t="shared" si="35"/>
        <v>0</v>
      </c>
      <c r="I586" s="345">
        <f t="shared" si="32"/>
        <v>3206.2</v>
      </c>
      <c r="J586" s="350"/>
      <c r="K586" s="345">
        <f t="shared" si="33"/>
        <v>0</v>
      </c>
    </row>
    <row r="587" spans="1:11" s="307" customFormat="1" ht="12.75" customHeight="1">
      <c r="A587"/>
      <c r="B587" s="171" t="s">
        <v>552</v>
      </c>
      <c r="C587" s="174" t="s">
        <v>544</v>
      </c>
      <c r="D587" s="163"/>
      <c r="E587" s="171" t="s">
        <v>552</v>
      </c>
      <c r="F587" s="339">
        <v>192.1</v>
      </c>
      <c r="G587" s="151">
        <f t="shared" si="34"/>
        <v>13062.8</v>
      </c>
      <c r="H587" s="347">
        <f t="shared" si="35"/>
        <v>0</v>
      </c>
      <c r="I587" s="345">
        <f aca="true" t="shared" si="36" ref="I587:I650">G587-G587*H587</f>
        <v>13062.8</v>
      </c>
      <c r="J587" s="350"/>
      <c r="K587" s="345">
        <f aca="true" t="shared" si="37" ref="K587:K650">I587*J587</f>
        <v>0</v>
      </c>
    </row>
    <row r="588" spans="1:11" s="307" customFormat="1" ht="12.75" customHeight="1">
      <c r="A588"/>
      <c r="B588" s="171" t="s">
        <v>553</v>
      </c>
      <c r="C588" s="174" t="s">
        <v>545</v>
      </c>
      <c r="D588" s="163"/>
      <c r="E588" s="171" t="s">
        <v>553</v>
      </c>
      <c r="F588" s="339">
        <v>237.4</v>
      </c>
      <c r="G588" s="151">
        <f aca="true" t="shared" si="38" ref="G588:G651">F588*$F$7</f>
        <v>16143.2</v>
      </c>
      <c r="H588" s="347">
        <f t="shared" si="35"/>
        <v>0</v>
      </c>
      <c r="I588" s="345">
        <f t="shared" si="36"/>
        <v>16143.2</v>
      </c>
      <c r="J588" s="350"/>
      <c r="K588" s="345">
        <f t="shared" si="37"/>
        <v>0</v>
      </c>
    </row>
    <row r="589" spans="1:11" s="307" customFormat="1" ht="12.75" customHeight="1">
      <c r="A589"/>
      <c r="B589" s="171" t="s">
        <v>554</v>
      </c>
      <c r="C589" s="174" t="s">
        <v>546</v>
      </c>
      <c r="D589" s="163"/>
      <c r="E589" s="171" t="s">
        <v>554</v>
      </c>
      <c r="F589" s="339">
        <v>206.6</v>
      </c>
      <c r="G589" s="151">
        <f t="shared" si="38"/>
        <v>14048.8</v>
      </c>
      <c r="H589" s="347">
        <f aca="true" t="shared" si="39" ref="H589:H652">$H$7</f>
        <v>0</v>
      </c>
      <c r="I589" s="345">
        <f t="shared" si="36"/>
        <v>14048.8</v>
      </c>
      <c r="J589" s="350"/>
      <c r="K589" s="345">
        <f t="shared" si="37"/>
        <v>0</v>
      </c>
    </row>
    <row r="590" spans="1:11" s="307" customFormat="1" ht="12.75" customHeight="1">
      <c r="A590"/>
      <c r="B590" s="172"/>
      <c r="C590" s="174" t="s">
        <v>547</v>
      </c>
      <c r="D590" s="163"/>
      <c r="E590" s="187"/>
      <c r="F590" s="339">
        <v>380.59</v>
      </c>
      <c r="G590" s="151">
        <f t="shared" si="38"/>
        <v>25880.12</v>
      </c>
      <c r="H590" s="347">
        <f t="shared" si="39"/>
        <v>0</v>
      </c>
      <c r="I590" s="345">
        <f t="shared" si="36"/>
        <v>25880.12</v>
      </c>
      <c r="J590" s="350"/>
      <c r="K590" s="345">
        <f t="shared" si="37"/>
        <v>0</v>
      </c>
    </row>
    <row r="591" spans="1:11" s="307" customFormat="1" ht="12.75" customHeight="1">
      <c r="A591"/>
      <c r="B591" s="171"/>
      <c r="C591" s="174" t="s">
        <v>548</v>
      </c>
      <c r="D591" s="163"/>
      <c r="E591" s="187"/>
      <c r="F591" s="339">
        <v>125.05</v>
      </c>
      <c r="G591" s="151">
        <f t="shared" si="38"/>
        <v>8503.4</v>
      </c>
      <c r="H591" s="347">
        <f t="shared" si="39"/>
        <v>0</v>
      </c>
      <c r="I591" s="345">
        <f t="shared" si="36"/>
        <v>8503.4</v>
      </c>
      <c r="J591" s="350"/>
      <c r="K591" s="345">
        <f t="shared" si="37"/>
        <v>0</v>
      </c>
    </row>
    <row r="592" spans="1:11" s="307" customFormat="1" ht="12.75" customHeight="1" thickBot="1">
      <c r="A592"/>
      <c r="B592" s="173"/>
      <c r="C592" s="186" t="s">
        <v>549</v>
      </c>
      <c r="D592" s="168"/>
      <c r="E592" s="188"/>
      <c r="F592" s="340">
        <v>106.92</v>
      </c>
      <c r="G592" s="151">
        <f t="shared" si="38"/>
        <v>7270.56</v>
      </c>
      <c r="H592" s="347">
        <f t="shared" si="39"/>
        <v>0</v>
      </c>
      <c r="I592" s="345">
        <f t="shared" si="36"/>
        <v>7270.56</v>
      </c>
      <c r="J592" s="350"/>
      <c r="K592" s="345">
        <f t="shared" si="37"/>
        <v>0</v>
      </c>
    </row>
    <row r="593" spans="2:11" ht="15.75" thickBot="1">
      <c r="B593" s="386" t="s">
        <v>79</v>
      </c>
      <c r="C593" s="386"/>
      <c r="D593" s="386"/>
      <c r="E593" s="386"/>
      <c r="F593" s="132"/>
      <c r="G593" s="151">
        <f t="shared" si="38"/>
        <v>0</v>
      </c>
      <c r="H593" s="347">
        <f t="shared" si="39"/>
        <v>0</v>
      </c>
      <c r="I593" s="345">
        <f t="shared" si="36"/>
        <v>0</v>
      </c>
      <c r="J593" s="350"/>
      <c r="K593" s="345">
        <f t="shared" si="37"/>
        <v>0</v>
      </c>
    </row>
    <row r="594" spans="2:11" ht="15" thickBot="1">
      <c r="B594" s="47" t="s">
        <v>718</v>
      </c>
      <c r="C594" s="48" t="s">
        <v>650</v>
      </c>
      <c r="D594" s="49"/>
      <c r="E594" s="50"/>
      <c r="F594" s="99" t="s">
        <v>605</v>
      </c>
      <c r="G594" s="151"/>
      <c r="H594" s="347">
        <f t="shared" si="39"/>
        <v>0</v>
      </c>
      <c r="I594" s="345">
        <f t="shared" si="36"/>
        <v>0</v>
      </c>
      <c r="J594" s="350"/>
      <c r="K594" s="345">
        <f t="shared" si="37"/>
        <v>0</v>
      </c>
    </row>
    <row r="595" spans="2:11" ht="12.75">
      <c r="B595" s="308" t="s">
        <v>81</v>
      </c>
      <c r="C595" s="309" t="s">
        <v>80</v>
      </c>
      <c r="D595" s="310"/>
      <c r="E595" s="311" t="s">
        <v>81</v>
      </c>
      <c r="F595" s="313">
        <v>137</v>
      </c>
      <c r="G595" s="151">
        <f t="shared" si="38"/>
        <v>9316</v>
      </c>
      <c r="H595" s="347">
        <f t="shared" si="39"/>
        <v>0</v>
      </c>
      <c r="I595" s="345">
        <f t="shared" si="36"/>
        <v>9316</v>
      </c>
      <c r="J595" s="350"/>
      <c r="K595" s="345">
        <f t="shared" si="37"/>
        <v>0</v>
      </c>
    </row>
    <row r="596" spans="2:11" ht="12.75">
      <c r="B596" s="233" t="s">
        <v>83</v>
      </c>
      <c r="C596" s="243" t="s">
        <v>82</v>
      </c>
      <c r="D596" s="221"/>
      <c r="E596" s="300" t="s">
        <v>83</v>
      </c>
      <c r="F596" s="262">
        <v>130</v>
      </c>
      <c r="G596" s="151">
        <f t="shared" si="38"/>
        <v>8840</v>
      </c>
      <c r="H596" s="347">
        <f t="shared" si="39"/>
        <v>0</v>
      </c>
      <c r="I596" s="345">
        <f t="shared" si="36"/>
        <v>8840</v>
      </c>
      <c r="J596" s="350"/>
      <c r="K596" s="345">
        <f t="shared" si="37"/>
        <v>0</v>
      </c>
    </row>
    <row r="597" spans="2:11" ht="12.75">
      <c r="B597" s="233" t="s">
        <v>85</v>
      </c>
      <c r="C597" s="243" t="s">
        <v>84</v>
      </c>
      <c r="D597" s="221"/>
      <c r="E597" s="300" t="s">
        <v>85</v>
      </c>
      <c r="F597" s="262">
        <v>170</v>
      </c>
      <c r="G597" s="151">
        <f t="shared" si="38"/>
        <v>11560</v>
      </c>
      <c r="H597" s="347">
        <f t="shared" si="39"/>
        <v>0</v>
      </c>
      <c r="I597" s="345">
        <f t="shared" si="36"/>
        <v>11560</v>
      </c>
      <c r="J597" s="350"/>
      <c r="K597" s="345">
        <f t="shared" si="37"/>
        <v>0</v>
      </c>
    </row>
    <row r="598" spans="2:11" ht="12.75">
      <c r="B598" s="232" t="s">
        <v>87</v>
      </c>
      <c r="C598" s="276" t="s">
        <v>86</v>
      </c>
      <c r="D598" s="218"/>
      <c r="E598" s="301" t="s">
        <v>87</v>
      </c>
      <c r="F598" s="312">
        <v>164</v>
      </c>
      <c r="G598" s="151">
        <f t="shared" si="38"/>
        <v>11152</v>
      </c>
      <c r="H598" s="347">
        <f t="shared" si="39"/>
        <v>0</v>
      </c>
      <c r="I598" s="345">
        <f t="shared" si="36"/>
        <v>11152</v>
      </c>
      <c r="J598" s="350"/>
      <c r="K598" s="345">
        <f t="shared" si="37"/>
        <v>0</v>
      </c>
    </row>
    <row r="599" spans="2:11" ht="12.75">
      <c r="B599" s="52" t="s">
        <v>89</v>
      </c>
      <c r="C599" s="91" t="s">
        <v>88</v>
      </c>
      <c r="D599" s="19"/>
      <c r="E599" s="134" t="s">
        <v>89</v>
      </c>
      <c r="F599" s="104">
        <v>26</v>
      </c>
      <c r="G599" s="151">
        <f t="shared" si="38"/>
        <v>1768</v>
      </c>
      <c r="H599" s="347">
        <f t="shared" si="39"/>
        <v>0</v>
      </c>
      <c r="I599" s="345">
        <f t="shared" si="36"/>
        <v>1768</v>
      </c>
      <c r="J599" s="350"/>
      <c r="K599" s="345">
        <f t="shared" si="37"/>
        <v>0</v>
      </c>
    </row>
    <row r="600" spans="2:11" ht="12.75">
      <c r="B600" s="52" t="s">
        <v>91</v>
      </c>
      <c r="C600" s="91" t="s">
        <v>90</v>
      </c>
      <c r="D600" s="19"/>
      <c r="E600" s="134" t="s">
        <v>91</v>
      </c>
      <c r="F600" s="104">
        <v>30</v>
      </c>
      <c r="G600" s="151">
        <f t="shared" si="38"/>
        <v>2040</v>
      </c>
      <c r="H600" s="347">
        <f t="shared" si="39"/>
        <v>0</v>
      </c>
      <c r="I600" s="345">
        <f t="shared" si="36"/>
        <v>2040</v>
      </c>
      <c r="J600" s="350"/>
      <c r="K600" s="345">
        <f t="shared" si="37"/>
        <v>0</v>
      </c>
    </row>
    <row r="601" spans="2:11" ht="12.75">
      <c r="B601" s="52" t="s">
        <v>95</v>
      </c>
      <c r="C601" s="91" t="s">
        <v>94</v>
      </c>
      <c r="D601" s="19"/>
      <c r="E601" s="134" t="s">
        <v>95</v>
      </c>
      <c r="F601" s="104">
        <v>30</v>
      </c>
      <c r="G601" s="151">
        <f t="shared" si="38"/>
        <v>2040</v>
      </c>
      <c r="H601" s="347">
        <f t="shared" si="39"/>
        <v>0</v>
      </c>
      <c r="I601" s="345">
        <f t="shared" si="36"/>
        <v>2040</v>
      </c>
      <c r="J601" s="350"/>
      <c r="K601" s="345">
        <f t="shared" si="37"/>
        <v>0</v>
      </c>
    </row>
    <row r="602" spans="2:11" ht="12.75">
      <c r="B602" s="233" t="s">
        <v>97</v>
      </c>
      <c r="C602" s="243" t="s">
        <v>96</v>
      </c>
      <c r="D602" s="221"/>
      <c r="E602" s="300" t="s">
        <v>97</v>
      </c>
      <c r="F602" s="262">
        <v>90</v>
      </c>
      <c r="G602" s="151">
        <f t="shared" si="38"/>
        <v>6120</v>
      </c>
      <c r="H602" s="347">
        <f t="shared" si="39"/>
        <v>0</v>
      </c>
      <c r="I602" s="345">
        <f t="shared" si="36"/>
        <v>6120</v>
      </c>
      <c r="J602" s="350"/>
      <c r="K602" s="345">
        <f t="shared" si="37"/>
        <v>0</v>
      </c>
    </row>
    <row r="603" spans="2:11" ht="12.75">
      <c r="B603" s="233" t="s">
        <v>99</v>
      </c>
      <c r="C603" s="243" t="s">
        <v>98</v>
      </c>
      <c r="D603" s="221"/>
      <c r="E603" s="300" t="s">
        <v>99</v>
      </c>
      <c r="F603" s="262">
        <v>155</v>
      </c>
      <c r="G603" s="151">
        <f t="shared" si="38"/>
        <v>10540</v>
      </c>
      <c r="H603" s="347">
        <f t="shared" si="39"/>
        <v>0</v>
      </c>
      <c r="I603" s="345">
        <f t="shared" si="36"/>
        <v>10540</v>
      </c>
      <c r="J603" s="350"/>
      <c r="K603" s="345">
        <f t="shared" si="37"/>
        <v>0</v>
      </c>
    </row>
    <row r="604" spans="2:11" ht="12.75">
      <c r="B604" s="52" t="s">
        <v>101</v>
      </c>
      <c r="C604" s="91" t="s">
        <v>100</v>
      </c>
      <c r="D604" s="19"/>
      <c r="E604" s="134" t="s">
        <v>101</v>
      </c>
      <c r="F604" s="104">
        <v>46</v>
      </c>
      <c r="G604" s="151">
        <f t="shared" si="38"/>
        <v>3128</v>
      </c>
      <c r="H604" s="347">
        <f t="shared" si="39"/>
        <v>0</v>
      </c>
      <c r="I604" s="345">
        <f t="shared" si="36"/>
        <v>3128</v>
      </c>
      <c r="J604" s="350"/>
      <c r="K604" s="345">
        <f t="shared" si="37"/>
        <v>0</v>
      </c>
    </row>
    <row r="605" spans="2:11" ht="12.75">
      <c r="B605" s="232" t="s">
        <v>103</v>
      </c>
      <c r="C605" s="276" t="s">
        <v>102</v>
      </c>
      <c r="D605" s="218"/>
      <c r="E605" s="301" t="s">
        <v>103</v>
      </c>
      <c r="F605" s="312">
        <v>20</v>
      </c>
      <c r="G605" s="151">
        <f t="shared" si="38"/>
        <v>1360</v>
      </c>
      <c r="H605" s="347">
        <f t="shared" si="39"/>
        <v>0</v>
      </c>
      <c r="I605" s="345">
        <f t="shared" si="36"/>
        <v>1360</v>
      </c>
      <c r="J605" s="350"/>
      <c r="K605" s="345">
        <f t="shared" si="37"/>
        <v>0</v>
      </c>
    </row>
    <row r="606" spans="2:11" ht="12.75">
      <c r="B606" s="233" t="s">
        <v>105</v>
      </c>
      <c r="C606" s="243" t="s">
        <v>104</v>
      </c>
      <c r="D606" s="221"/>
      <c r="E606" s="300" t="s">
        <v>105</v>
      </c>
      <c r="F606" s="262">
        <v>45</v>
      </c>
      <c r="G606" s="151">
        <f t="shared" si="38"/>
        <v>3060</v>
      </c>
      <c r="H606" s="347">
        <f t="shared" si="39"/>
        <v>0</v>
      </c>
      <c r="I606" s="345">
        <f t="shared" si="36"/>
        <v>3060</v>
      </c>
      <c r="J606" s="350"/>
      <c r="K606" s="345">
        <f t="shared" si="37"/>
        <v>0</v>
      </c>
    </row>
    <row r="607" spans="2:11" ht="12.75">
      <c r="B607" s="233" t="s">
        <v>107</v>
      </c>
      <c r="C607" s="243" t="s">
        <v>106</v>
      </c>
      <c r="D607" s="221"/>
      <c r="E607" s="300" t="s">
        <v>107</v>
      </c>
      <c r="F607" s="262">
        <v>55</v>
      </c>
      <c r="G607" s="151">
        <f t="shared" si="38"/>
        <v>3740</v>
      </c>
      <c r="H607" s="347">
        <f t="shared" si="39"/>
        <v>0</v>
      </c>
      <c r="I607" s="345">
        <f t="shared" si="36"/>
        <v>3740</v>
      </c>
      <c r="J607" s="350"/>
      <c r="K607" s="345">
        <f t="shared" si="37"/>
        <v>0</v>
      </c>
    </row>
    <row r="608" spans="2:11" ht="25.5">
      <c r="B608" s="233" t="s">
        <v>109</v>
      </c>
      <c r="C608" s="243" t="s">
        <v>108</v>
      </c>
      <c r="D608" s="221"/>
      <c r="E608" s="300" t="s">
        <v>109</v>
      </c>
      <c r="F608" s="262">
        <v>65</v>
      </c>
      <c r="G608" s="151">
        <f t="shared" si="38"/>
        <v>4420</v>
      </c>
      <c r="H608" s="347">
        <f t="shared" si="39"/>
        <v>0</v>
      </c>
      <c r="I608" s="345">
        <f t="shared" si="36"/>
        <v>4420</v>
      </c>
      <c r="J608" s="350"/>
      <c r="K608" s="345">
        <f t="shared" si="37"/>
        <v>0</v>
      </c>
    </row>
    <row r="609" spans="2:11" ht="25.5">
      <c r="B609" s="232" t="s">
        <v>119</v>
      </c>
      <c r="C609" s="276" t="s">
        <v>118</v>
      </c>
      <c r="D609" s="218"/>
      <c r="E609" s="301" t="s">
        <v>119</v>
      </c>
      <c r="F609" s="312">
        <v>107</v>
      </c>
      <c r="G609" s="151">
        <f t="shared" si="38"/>
        <v>7276</v>
      </c>
      <c r="H609" s="347">
        <f t="shared" si="39"/>
        <v>0</v>
      </c>
      <c r="I609" s="345">
        <f t="shared" si="36"/>
        <v>7276</v>
      </c>
      <c r="J609" s="350"/>
      <c r="K609" s="345">
        <f t="shared" si="37"/>
        <v>0</v>
      </c>
    </row>
    <row r="610" spans="2:11" ht="12.75">
      <c r="B610" s="52" t="s">
        <v>121</v>
      </c>
      <c r="C610" s="91" t="s">
        <v>120</v>
      </c>
      <c r="D610" s="19"/>
      <c r="E610" s="20" t="s">
        <v>121</v>
      </c>
      <c r="F610" s="104">
        <v>36</v>
      </c>
      <c r="G610" s="151">
        <f t="shared" si="38"/>
        <v>2448</v>
      </c>
      <c r="H610" s="347">
        <f t="shared" si="39"/>
        <v>0</v>
      </c>
      <c r="I610" s="345">
        <f t="shared" si="36"/>
        <v>2448</v>
      </c>
      <c r="J610" s="350"/>
      <c r="K610" s="345">
        <f t="shared" si="37"/>
        <v>0</v>
      </c>
    </row>
    <row r="611" spans="2:11" ht="12.75">
      <c r="B611" s="52" t="s">
        <v>123</v>
      </c>
      <c r="C611" s="91" t="s">
        <v>122</v>
      </c>
      <c r="D611" s="19"/>
      <c r="E611" s="20" t="s">
        <v>123</v>
      </c>
      <c r="F611" s="104">
        <v>47</v>
      </c>
      <c r="G611" s="151">
        <f t="shared" si="38"/>
        <v>3196</v>
      </c>
      <c r="H611" s="347">
        <f t="shared" si="39"/>
        <v>0</v>
      </c>
      <c r="I611" s="345">
        <f t="shared" si="36"/>
        <v>3196</v>
      </c>
      <c r="J611" s="350"/>
      <c r="K611" s="345">
        <f t="shared" si="37"/>
        <v>0</v>
      </c>
    </row>
    <row r="612" spans="2:11" ht="12.75">
      <c r="B612" s="52" t="s">
        <v>125</v>
      </c>
      <c r="C612" s="91" t="s">
        <v>124</v>
      </c>
      <c r="D612" s="19"/>
      <c r="E612" s="20" t="s">
        <v>125</v>
      </c>
      <c r="F612" s="104">
        <v>26</v>
      </c>
      <c r="G612" s="151">
        <f t="shared" si="38"/>
        <v>1768</v>
      </c>
      <c r="H612" s="347">
        <f t="shared" si="39"/>
        <v>0</v>
      </c>
      <c r="I612" s="345">
        <f t="shared" si="36"/>
        <v>1768</v>
      </c>
      <c r="J612" s="350"/>
      <c r="K612" s="345">
        <f t="shared" si="37"/>
        <v>0</v>
      </c>
    </row>
    <row r="613" spans="2:11" ht="12.75">
      <c r="B613" s="52" t="s">
        <v>127</v>
      </c>
      <c r="C613" s="91" t="s">
        <v>126</v>
      </c>
      <c r="D613" s="19"/>
      <c r="E613" s="20" t="s">
        <v>127</v>
      </c>
      <c r="F613" s="104">
        <v>32</v>
      </c>
      <c r="G613" s="151">
        <f t="shared" si="38"/>
        <v>2176</v>
      </c>
      <c r="H613" s="347">
        <f t="shared" si="39"/>
        <v>0</v>
      </c>
      <c r="I613" s="345">
        <f t="shared" si="36"/>
        <v>2176</v>
      </c>
      <c r="J613" s="350"/>
      <c r="K613" s="345">
        <f t="shared" si="37"/>
        <v>0</v>
      </c>
    </row>
    <row r="614" spans="2:11" ht="12.75">
      <c r="B614" s="52" t="s">
        <v>129</v>
      </c>
      <c r="C614" s="91" t="s">
        <v>128</v>
      </c>
      <c r="D614" s="19"/>
      <c r="E614" s="20" t="s">
        <v>129</v>
      </c>
      <c r="F614" s="104">
        <v>50</v>
      </c>
      <c r="G614" s="151">
        <f t="shared" si="38"/>
        <v>3400</v>
      </c>
      <c r="H614" s="347">
        <f t="shared" si="39"/>
        <v>0</v>
      </c>
      <c r="I614" s="345">
        <f t="shared" si="36"/>
        <v>3400</v>
      </c>
      <c r="J614" s="350"/>
      <c r="K614" s="345">
        <f t="shared" si="37"/>
        <v>0</v>
      </c>
    </row>
    <row r="615" spans="2:11" ht="12.75">
      <c r="B615" s="233" t="s">
        <v>131</v>
      </c>
      <c r="C615" s="243" t="s">
        <v>130</v>
      </c>
      <c r="D615" s="221"/>
      <c r="E615" s="219" t="s">
        <v>131</v>
      </c>
      <c r="F615" s="262">
        <v>1.5</v>
      </c>
      <c r="G615" s="151">
        <f t="shared" si="38"/>
        <v>102</v>
      </c>
      <c r="H615" s="347">
        <f t="shared" si="39"/>
        <v>0</v>
      </c>
      <c r="I615" s="345">
        <f t="shared" si="36"/>
        <v>102</v>
      </c>
      <c r="J615" s="350"/>
      <c r="K615" s="345">
        <f t="shared" si="37"/>
        <v>0</v>
      </c>
    </row>
    <row r="616" spans="2:11" ht="13.5" customHeight="1">
      <c r="B616" s="233" t="s">
        <v>133</v>
      </c>
      <c r="C616" s="243" t="s">
        <v>132</v>
      </c>
      <c r="D616" s="221"/>
      <c r="E616" s="219" t="s">
        <v>133</v>
      </c>
      <c r="F616" s="262">
        <v>2.5</v>
      </c>
      <c r="G616" s="151">
        <f t="shared" si="38"/>
        <v>170</v>
      </c>
      <c r="H616" s="347">
        <f t="shared" si="39"/>
        <v>0</v>
      </c>
      <c r="I616" s="345">
        <f t="shared" si="36"/>
        <v>170</v>
      </c>
      <c r="J616" s="350"/>
      <c r="K616" s="345">
        <f t="shared" si="37"/>
        <v>0</v>
      </c>
    </row>
    <row r="617" spans="2:11" ht="12.75">
      <c r="B617" s="233" t="s">
        <v>135</v>
      </c>
      <c r="C617" s="243" t="s">
        <v>134</v>
      </c>
      <c r="D617" s="221"/>
      <c r="E617" s="219" t="s">
        <v>135</v>
      </c>
      <c r="F617" s="262">
        <v>2.5</v>
      </c>
      <c r="G617" s="151">
        <f t="shared" si="38"/>
        <v>170</v>
      </c>
      <c r="H617" s="347">
        <f t="shared" si="39"/>
        <v>0</v>
      </c>
      <c r="I617" s="345">
        <f t="shared" si="36"/>
        <v>170</v>
      </c>
      <c r="J617" s="350"/>
      <c r="K617" s="345">
        <f t="shared" si="37"/>
        <v>0</v>
      </c>
    </row>
    <row r="618" spans="2:11" ht="12.75">
      <c r="B618" s="52" t="s">
        <v>137</v>
      </c>
      <c r="C618" s="91" t="s">
        <v>136</v>
      </c>
      <c r="D618" s="19"/>
      <c r="E618" s="20" t="s">
        <v>137</v>
      </c>
      <c r="F618" s="104">
        <v>4</v>
      </c>
      <c r="G618" s="151">
        <f t="shared" si="38"/>
        <v>272</v>
      </c>
      <c r="H618" s="347">
        <f t="shared" si="39"/>
        <v>0</v>
      </c>
      <c r="I618" s="345">
        <f t="shared" si="36"/>
        <v>272</v>
      </c>
      <c r="J618" s="350"/>
      <c r="K618" s="345">
        <f t="shared" si="37"/>
        <v>0</v>
      </c>
    </row>
    <row r="619" spans="2:11" ht="12.75">
      <c r="B619" s="52" t="s">
        <v>139</v>
      </c>
      <c r="C619" s="91" t="s">
        <v>138</v>
      </c>
      <c r="D619" s="19"/>
      <c r="E619" s="20" t="s">
        <v>139</v>
      </c>
      <c r="F619" s="104">
        <v>4</v>
      </c>
      <c r="G619" s="151">
        <f t="shared" si="38"/>
        <v>272</v>
      </c>
      <c r="H619" s="347">
        <f t="shared" si="39"/>
        <v>0</v>
      </c>
      <c r="I619" s="345">
        <f t="shared" si="36"/>
        <v>272</v>
      </c>
      <c r="J619" s="350"/>
      <c r="K619" s="345">
        <f t="shared" si="37"/>
        <v>0</v>
      </c>
    </row>
    <row r="620" spans="2:11" ht="12.75">
      <c r="B620" s="52" t="s">
        <v>141</v>
      </c>
      <c r="C620" s="91" t="s">
        <v>140</v>
      </c>
      <c r="D620" s="19"/>
      <c r="E620" s="20" t="s">
        <v>141</v>
      </c>
      <c r="F620" s="104">
        <v>5</v>
      </c>
      <c r="G620" s="151">
        <f t="shared" si="38"/>
        <v>340</v>
      </c>
      <c r="H620" s="347">
        <f t="shared" si="39"/>
        <v>0</v>
      </c>
      <c r="I620" s="345">
        <f t="shared" si="36"/>
        <v>340</v>
      </c>
      <c r="J620" s="350"/>
      <c r="K620" s="345">
        <f t="shared" si="37"/>
        <v>0</v>
      </c>
    </row>
    <row r="621" spans="2:11" ht="12.75">
      <c r="B621" s="233" t="s">
        <v>143</v>
      </c>
      <c r="C621" s="243" t="s">
        <v>142</v>
      </c>
      <c r="D621" s="221"/>
      <c r="E621" s="219" t="s">
        <v>143</v>
      </c>
      <c r="F621" s="262">
        <v>15</v>
      </c>
      <c r="G621" s="151">
        <f t="shared" si="38"/>
        <v>1020</v>
      </c>
      <c r="H621" s="347">
        <f t="shared" si="39"/>
        <v>0</v>
      </c>
      <c r="I621" s="345">
        <f t="shared" si="36"/>
        <v>1020</v>
      </c>
      <c r="J621" s="350"/>
      <c r="K621" s="345">
        <f t="shared" si="37"/>
        <v>0</v>
      </c>
    </row>
    <row r="622" spans="2:11" ht="12.75">
      <c r="B622" s="233" t="s">
        <v>145</v>
      </c>
      <c r="C622" s="243" t="s">
        <v>144</v>
      </c>
      <c r="D622" s="221"/>
      <c r="E622" s="219" t="s">
        <v>145</v>
      </c>
      <c r="F622" s="262">
        <v>30</v>
      </c>
      <c r="G622" s="151">
        <f t="shared" si="38"/>
        <v>2040</v>
      </c>
      <c r="H622" s="347">
        <f t="shared" si="39"/>
        <v>0</v>
      </c>
      <c r="I622" s="345">
        <f t="shared" si="36"/>
        <v>2040</v>
      </c>
      <c r="J622" s="350"/>
      <c r="K622" s="345">
        <f t="shared" si="37"/>
        <v>0</v>
      </c>
    </row>
    <row r="623" spans="2:11" ht="12.75">
      <c r="B623" s="233" t="s">
        <v>147</v>
      </c>
      <c r="C623" s="243" t="s">
        <v>146</v>
      </c>
      <c r="D623" s="221"/>
      <c r="E623" s="219" t="s">
        <v>147</v>
      </c>
      <c r="F623" s="262">
        <v>8</v>
      </c>
      <c r="G623" s="151">
        <f t="shared" si="38"/>
        <v>544</v>
      </c>
      <c r="H623" s="347">
        <f t="shared" si="39"/>
        <v>0</v>
      </c>
      <c r="I623" s="345">
        <f t="shared" si="36"/>
        <v>544</v>
      </c>
      <c r="J623" s="350"/>
      <c r="K623" s="345">
        <f t="shared" si="37"/>
        <v>0</v>
      </c>
    </row>
    <row r="624" spans="2:11" ht="12.75">
      <c r="B624" s="233" t="s">
        <v>149</v>
      </c>
      <c r="C624" s="243" t="s">
        <v>148</v>
      </c>
      <c r="D624" s="221"/>
      <c r="E624" s="219" t="s">
        <v>149</v>
      </c>
      <c r="F624" s="262">
        <v>15</v>
      </c>
      <c r="G624" s="151">
        <f t="shared" si="38"/>
        <v>1020</v>
      </c>
      <c r="H624" s="347">
        <f t="shared" si="39"/>
        <v>0</v>
      </c>
      <c r="I624" s="345">
        <f t="shared" si="36"/>
        <v>1020</v>
      </c>
      <c r="J624" s="350"/>
      <c r="K624" s="345">
        <f t="shared" si="37"/>
        <v>0</v>
      </c>
    </row>
    <row r="625" spans="2:11" ht="12.75">
      <c r="B625" s="233" t="s">
        <v>151</v>
      </c>
      <c r="C625" s="243" t="s">
        <v>150</v>
      </c>
      <c r="D625" s="221"/>
      <c r="E625" s="219" t="s">
        <v>151</v>
      </c>
      <c r="F625" s="262">
        <v>15</v>
      </c>
      <c r="G625" s="151">
        <f t="shared" si="38"/>
        <v>1020</v>
      </c>
      <c r="H625" s="347">
        <f t="shared" si="39"/>
        <v>0</v>
      </c>
      <c r="I625" s="345">
        <f t="shared" si="36"/>
        <v>1020</v>
      </c>
      <c r="J625" s="350"/>
      <c r="K625" s="345">
        <f t="shared" si="37"/>
        <v>0</v>
      </c>
    </row>
    <row r="626" spans="2:11" ht="12.75">
      <c r="B626" s="233" t="s">
        <v>153</v>
      </c>
      <c r="C626" s="243" t="s">
        <v>152</v>
      </c>
      <c r="D626" s="221"/>
      <c r="E626" s="219" t="s">
        <v>153</v>
      </c>
      <c r="F626" s="262">
        <v>7</v>
      </c>
      <c r="G626" s="151">
        <f t="shared" si="38"/>
        <v>476</v>
      </c>
      <c r="H626" s="347">
        <f t="shared" si="39"/>
        <v>0</v>
      </c>
      <c r="I626" s="345">
        <f t="shared" si="36"/>
        <v>476</v>
      </c>
      <c r="J626" s="350"/>
      <c r="K626" s="345">
        <f t="shared" si="37"/>
        <v>0</v>
      </c>
    </row>
    <row r="627" spans="2:11" ht="12.75">
      <c r="B627" s="232" t="s">
        <v>155</v>
      </c>
      <c r="C627" s="276" t="s">
        <v>154</v>
      </c>
      <c r="D627" s="218"/>
      <c r="E627" s="314" t="s">
        <v>155</v>
      </c>
      <c r="F627" s="312">
        <v>8</v>
      </c>
      <c r="G627" s="151">
        <f t="shared" si="38"/>
        <v>544</v>
      </c>
      <c r="H627" s="347">
        <f t="shared" si="39"/>
        <v>0</v>
      </c>
      <c r="I627" s="345">
        <f t="shared" si="36"/>
        <v>544</v>
      </c>
      <c r="J627" s="350"/>
      <c r="K627" s="345">
        <f t="shared" si="37"/>
        <v>0</v>
      </c>
    </row>
    <row r="628" spans="2:11" ht="12.75">
      <c r="B628" s="233" t="s">
        <v>157</v>
      </c>
      <c r="C628" s="243" t="s">
        <v>156</v>
      </c>
      <c r="D628" s="221"/>
      <c r="E628" s="219" t="s">
        <v>157</v>
      </c>
      <c r="F628" s="262">
        <v>30</v>
      </c>
      <c r="G628" s="151">
        <f t="shared" si="38"/>
        <v>2040</v>
      </c>
      <c r="H628" s="347">
        <f t="shared" si="39"/>
        <v>0</v>
      </c>
      <c r="I628" s="345">
        <f t="shared" si="36"/>
        <v>2040</v>
      </c>
      <c r="J628" s="350"/>
      <c r="K628" s="345">
        <f t="shared" si="37"/>
        <v>0</v>
      </c>
    </row>
    <row r="629" spans="2:11" ht="12.75">
      <c r="B629" s="233" t="s">
        <v>141</v>
      </c>
      <c r="C629" s="243" t="s">
        <v>158</v>
      </c>
      <c r="D629" s="221"/>
      <c r="E629" s="219" t="s">
        <v>141</v>
      </c>
      <c r="F629" s="262">
        <v>46</v>
      </c>
      <c r="G629" s="151">
        <f t="shared" si="38"/>
        <v>3128</v>
      </c>
      <c r="H629" s="347">
        <f t="shared" si="39"/>
        <v>0</v>
      </c>
      <c r="I629" s="345">
        <f t="shared" si="36"/>
        <v>3128</v>
      </c>
      <c r="J629" s="350"/>
      <c r="K629" s="345">
        <f t="shared" si="37"/>
        <v>0</v>
      </c>
    </row>
    <row r="630" spans="2:11" ht="12.75">
      <c r="B630" s="52" t="s">
        <v>160</v>
      </c>
      <c r="C630" s="91" t="s">
        <v>159</v>
      </c>
      <c r="D630" s="19"/>
      <c r="E630" s="20" t="s">
        <v>160</v>
      </c>
      <c r="F630" s="104">
        <v>8</v>
      </c>
      <c r="G630" s="151">
        <f t="shared" si="38"/>
        <v>544</v>
      </c>
      <c r="H630" s="347">
        <f t="shared" si="39"/>
        <v>0</v>
      </c>
      <c r="I630" s="345">
        <f t="shared" si="36"/>
        <v>544</v>
      </c>
      <c r="J630" s="350"/>
      <c r="K630" s="345">
        <f t="shared" si="37"/>
        <v>0</v>
      </c>
    </row>
    <row r="631" spans="2:11" ht="12.75">
      <c r="B631" s="233" t="s">
        <v>162</v>
      </c>
      <c r="C631" s="243" t="s">
        <v>161</v>
      </c>
      <c r="D631" s="221"/>
      <c r="E631" s="219" t="s">
        <v>162</v>
      </c>
      <c r="F631" s="262">
        <v>2</v>
      </c>
      <c r="G631" s="151">
        <f t="shared" si="38"/>
        <v>136</v>
      </c>
      <c r="H631" s="347">
        <f t="shared" si="39"/>
        <v>0</v>
      </c>
      <c r="I631" s="345">
        <f t="shared" si="36"/>
        <v>136</v>
      </c>
      <c r="J631" s="350"/>
      <c r="K631" s="345">
        <f t="shared" si="37"/>
        <v>0</v>
      </c>
    </row>
    <row r="632" spans="2:11" ht="12.75">
      <c r="B632" s="233" t="s">
        <v>164</v>
      </c>
      <c r="C632" s="243" t="s">
        <v>163</v>
      </c>
      <c r="D632" s="221"/>
      <c r="E632" s="219" t="s">
        <v>164</v>
      </c>
      <c r="F632" s="262">
        <v>0.15</v>
      </c>
      <c r="G632" s="151">
        <f t="shared" si="38"/>
        <v>10.2</v>
      </c>
      <c r="H632" s="347">
        <f t="shared" si="39"/>
        <v>0</v>
      </c>
      <c r="I632" s="345">
        <f t="shared" si="36"/>
        <v>10.2</v>
      </c>
      <c r="J632" s="350"/>
      <c r="K632" s="345">
        <f t="shared" si="37"/>
        <v>0</v>
      </c>
    </row>
    <row r="633" spans="2:11" ht="12.75">
      <c r="B633" s="233" t="s">
        <v>166</v>
      </c>
      <c r="C633" s="243" t="s">
        <v>165</v>
      </c>
      <c r="D633" s="221"/>
      <c r="E633" s="219" t="s">
        <v>166</v>
      </c>
      <c r="F633" s="262">
        <v>0.15</v>
      </c>
      <c r="G633" s="151">
        <f t="shared" si="38"/>
        <v>10.2</v>
      </c>
      <c r="H633" s="347">
        <f t="shared" si="39"/>
        <v>0</v>
      </c>
      <c r="I633" s="345">
        <f t="shared" si="36"/>
        <v>10.2</v>
      </c>
      <c r="J633" s="350"/>
      <c r="K633" s="345">
        <f t="shared" si="37"/>
        <v>0</v>
      </c>
    </row>
    <row r="634" spans="2:11" ht="12.75">
      <c r="B634" s="233" t="s">
        <v>168</v>
      </c>
      <c r="C634" s="243" t="s">
        <v>167</v>
      </c>
      <c r="D634" s="221"/>
      <c r="E634" s="219" t="s">
        <v>168</v>
      </c>
      <c r="F634" s="262">
        <v>0.15</v>
      </c>
      <c r="G634" s="151">
        <f t="shared" si="38"/>
        <v>10.2</v>
      </c>
      <c r="H634" s="347">
        <f t="shared" si="39"/>
        <v>0</v>
      </c>
      <c r="I634" s="345">
        <f t="shared" si="36"/>
        <v>10.2</v>
      </c>
      <c r="J634" s="350"/>
      <c r="K634" s="345">
        <f t="shared" si="37"/>
        <v>0</v>
      </c>
    </row>
    <row r="635" spans="2:11" ht="12.75">
      <c r="B635" s="233" t="s">
        <v>170</v>
      </c>
      <c r="C635" s="243" t="s">
        <v>169</v>
      </c>
      <c r="D635" s="221"/>
      <c r="E635" s="219" t="s">
        <v>170</v>
      </c>
      <c r="F635" s="262">
        <v>0.15</v>
      </c>
      <c r="G635" s="151">
        <f t="shared" si="38"/>
        <v>10.2</v>
      </c>
      <c r="H635" s="347">
        <f t="shared" si="39"/>
        <v>0</v>
      </c>
      <c r="I635" s="345">
        <f t="shared" si="36"/>
        <v>10.2</v>
      </c>
      <c r="J635" s="350"/>
      <c r="K635" s="345">
        <f t="shared" si="37"/>
        <v>0</v>
      </c>
    </row>
    <row r="636" spans="2:11" ht="12.75">
      <c r="B636" s="233" t="s">
        <v>172</v>
      </c>
      <c r="C636" s="243" t="s">
        <v>171</v>
      </c>
      <c r="D636" s="221"/>
      <c r="E636" s="219" t="s">
        <v>172</v>
      </c>
      <c r="F636" s="262">
        <v>1.5</v>
      </c>
      <c r="G636" s="151">
        <f t="shared" si="38"/>
        <v>102</v>
      </c>
      <c r="H636" s="347">
        <f t="shared" si="39"/>
        <v>0</v>
      </c>
      <c r="I636" s="345">
        <f t="shared" si="36"/>
        <v>102</v>
      </c>
      <c r="J636" s="350"/>
      <c r="K636" s="345">
        <f t="shared" si="37"/>
        <v>0</v>
      </c>
    </row>
    <row r="637" spans="2:11" ht="12.75">
      <c r="B637" s="233" t="s">
        <v>174</v>
      </c>
      <c r="C637" s="243" t="s">
        <v>173</v>
      </c>
      <c r="D637" s="221"/>
      <c r="E637" s="219" t="s">
        <v>174</v>
      </c>
      <c r="F637" s="262">
        <v>1.5</v>
      </c>
      <c r="G637" s="151">
        <f t="shared" si="38"/>
        <v>102</v>
      </c>
      <c r="H637" s="347">
        <f t="shared" si="39"/>
        <v>0</v>
      </c>
      <c r="I637" s="345">
        <f t="shared" si="36"/>
        <v>102</v>
      </c>
      <c r="J637" s="350"/>
      <c r="K637" s="345">
        <f t="shared" si="37"/>
        <v>0</v>
      </c>
    </row>
    <row r="638" spans="2:11" ht="12.75">
      <c r="B638" s="233" t="s">
        <v>176</v>
      </c>
      <c r="C638" s="243" t="s">
        <v>175</v>
      </c>
      <c r="D638" s="221"/>
      <c r="E638" s="219" t="s">
        <v>176</v>
      </c>
      <c r="F638" s="262">
        <v>0.35</v>
      </c>
      <c r="G638" s="151">
        <f t="shared" si="38"/>
        <v>23.799999999999997</v>
      </c>
      <c r="H638" s="347">
        <f t="shared" si="39"/>
        <v>0</v>
      </c>
      <c r="I638" s="345">
        <f t="shared" si="36"/>
        <v>23.799999999999997</v>
      </c>
      <c r="J638" s="350"/>
      <c r="K638" s="345">
        <f t="shared" si="37"/>
        <v>0</v>
      </c>
    </row>
    <row r="639" spans="2:11" ht="12.75">
      <c r="B639" s="233" t="s">
        <v>178</v>
      </c>
      <c r="C639" s="243" t="s">
        <v>177</v>
      </c>
      <c r="D639" s="221"/>
      <c r="E639" s="219" t="s">
        <v>178</v>
      </c>
      <c r="F639" s="262">
        <v>2</v>
      </c>
      <c r="G639" s="151">
        <f t="shared" si="38"/>
        <v>136</v>
      </c>
      <c r="H639" s="347">
        <f t="shared" si="39"/>
        <v>0</v>
      </c>
      <c r="I639" s="345">
        <f t="shared" si="36"/>
        <v>136</v>
      </c>
      <c r="J639" s="350"/>
      <c r="K639" s="345">
        <f t="shared" si="37"/>
        <v>0</v>
      </c>
    </row>
    <row r="640" spans="2:11" ht="12.75">
      <c r="B640" s="233" t="s">
        <v>180</v>
      </c>
      <c r="C640" s="243" t="s">
        <v>179</v>
      </c>
      <c r="D640" s="221"/>
      <c r="E640" s="219" t="s">
        <v>180</v>
      </c>
      <c r="F640" s="262">
        <v>2</v>
      </c>
      <c r="G640" s="151">
        <f t="shared" si="38"/>
        <v>136</v>
      </c>
      <c r="H640" s="347">
        <f t="shared" si="39"/>
        <v>0</v>
      </c>
      <c r="I640" s="345">
        <f t="shared" si="36"/>
        <v>136</v>
      </c>
      <c r="J640" s="350"/>
      <c r="K640" s="345">
        <f t="shared" si="37"/>
        <v>0</v>
      </c>
    </row>
    <row r="641" spans="2:11" ht="12.75">
      <c r="B641" s="233" t="s">
        <v>182</v>
      </c>
      <c r="C641" s="243" t="s">
        <v>181</v>
      </c>
      <c r="D641" s="221"/>
      <c r="E641" s="219" t="s">
        <v>182</v>
      </c>
      <c r="F641" s="262">
        <v>8</v>
      </c>
      <c r="G641" s="151">
        <f t="shared" si="38"/>
        <v>544</v>
      </c>
      <c r="H641" s="347">
        <f t="shared" si="39"/>
        <v>0</v>
      </c>
      <c r="I641" s="345">
        <f t="shared" si="36"/>
        <v>544</v>
      </c>
      <c r="J641" s="350"/>
      <c r="K641" s="345">
        <f t="shared" si="37"/>
        <v>0</v>
      </c>
    </row>
    <row r="642" spans="2:11" ht="12.75">
      <c r="B642" s="233" t="s">
        <v>184</v>
      </c>
      <c r="C642" s="243" t="s">
        <v>183</v>
      </c>
      <c r="D642" s="221"/>
      <c r="E642" s="219" t="s">
        <v>184</v>
      </c>
      <c r="F642" s="262">
        <v>2</v>
      </c>
      <c r="G642" s="151">
        <f t="shared" si="38"/>
        <v>136</v>
      </c>
      <c r="H642" s="347">
        <f t="shared" si="39"/>
        <v>0</v>
      </c>
      <c r="I642" s="345">
        <f t="shared" si="36"/>
        <v>136</v>
      </c>
      <c r="J642" s="350"/>
      <c r="K642" s="345">
        <f t="shared" si="37"/>
        <v>0</v>
      </c>
    </row>
    <row r="643" spans="2:11" ht="12.75">
      <c r="B643" s="233" t="s">
        <v>186</v>
      </c>
      <c r="C643" s="243" t="s">
        <v>185</v>
      </c>
      <c r="D643" s="221"/>
      <c r="E643" s="219" t="s">
        <v>186</v>
      </c>
      <c r="F643" s="262">
        <v>12</v>
      </c>
      <c r="G643" s="151">
        <f t="shared" si="38"/>
        <v>816</v>
      </c>
      <c r="H643" s="347">
        <f t="shared" si="39"/>
        <v>0</v>
      </c>
      <c r="I643" s="345">
        <f t="shared" si="36"/>
        <v>816</v>
      </c>
      <c r="J643" s="350"/>
      <c r="K643" s="345">
        <f t="shared" si="37"/>
        <v>0</v>
      </c>
    </row>
    <row r="644" spans="2:11" ht="12.75">
      <c r="B644" s="232" t="s">
        <v>188</v>
      </c>
      <c r="C644" s="276" t="s">
        <v>187</v>
      </c>
      <c r="D644" s="218"/>
      <c r="E644" s="314" t="s">
        <v>188</v>
      </c>
      <c r="F644" s="312">
        <v>5</v>
      </c>
      <c r="G644" s="151">
        <f t="shared" si="38"/>
        <v>340</v>
      </c>
      <c r="H644" s="347">
        <f t="shared" si="39"/>
        <v>0</v>
      </c>
      <c r="I644" s="345">
        <f t="shared" si="36"/>
        <v>340</v>
      </c>
      <c r="J644" s="350"/>
      <c r="K644" s="345">
        <f t="shared" si="37"/>
        <v>0</v>
      </c>
    </row>
    <row r="645" spans="1:11" ht="12.75">
      <c r="A645" s="315"/>
      <c r="B645" s="233" t="s">
        <v>190</v>
      </c>
      <c r="C645" s="243" t="s">
        <v>189</v>
      </c>
      <c r="D645" s="221"/>
      <c r="E645" s="219" t="s">
        <v>190</v>
      </c>
      <c r="F645" s="262">
        <v>12</v>
      </c>
      <c r="G645" s="151">
        <f t="shared" si="38"/>
        <v>816</v>
      </c>
      <c r="H645" s="347">
        <f t="shared" si="39"/>
        <v>0</v>
      </c>
      <c r="I645" s="345">
        <f t="shared" si="36"/>
        <v>816</v>
      </c>
      <c r="J645" s="350"/>
      <c r="K645" s="345">
        <f t="shared" si="37"/>
        <v>0</v>
      </c>
    </row>
    <row r="646" spans="2:11" ht="12.75">
      <c r="B646" s="232" t="s">
        <v>192</v>
      </c>
      <c r="C646" s="276" t="s">
        <v>191</v>
      </c>
      <c r="D646" s="218"/>
      <c r="E646" s="314" t="s">
        <v>192</v>
      </c>
      <c r="F646" s="312">
        <v>9</v>
      </c>
      <c r="G646" s="151">
        <f t="shared" si="38"/>
        <v>612</v>
      </c>
      <c r="H646" s="347">
        <f t="shared" si="39"/>
        <v>0</v>
      </c>
      <c r="I646" s="345">
        <f t="shared" si="36"/>
        <v>612</v>
      </c>
      <c r="J646" s="350"/>
      <c r="K646" s="345">
        <f t="shared" si="37"/>
        <v>0</v>
      </c>
    </row>
    <row r="647" spans="2:11" ht="12.75">
      <c r="B647" s="232" t="s">
        <v>194</v>
      </c>
      <c r="C647" s="276" t="s">
        <v>193</v>
      </c>
      <c r="D647" s="218"/>
      <c r="E647" s="314" t="s">
        <v>194</v>
      </c>
      <c r="F647" s="312">
        <v>1.8</v>
      </c>
      <c r="G647" s="151">
        <f t="shared" si="38"/>
        <v>122.4</v>
      </c>
      <c r="H647" s="347">
        <f t="shared" si="39"/>
        <v>0</v>
      </c>
      <c r="I647" s="345">
        <f t="shared" si="36"/>
        <v>122.4</v>
      </c>
      <c r="J647" s="350"/>
      <c r="K647" s="345">
        <f t="shared" si="37"/>
        <v>0</v>
      </c>
    </row>
    <row r="648" spans="2:11" ht="12.75">
      <c r="B648" s="233" t="s">
        <v>196</v>
      </c>
      <c r="C648" s="243" t="s">
        <v>195</v>
      </c>
      <c r="D648" s="221"/>
      <c r="E648" s="219" t="s">
        <v>196</v>
      </c>
      <c r="F648" s="262">
        <v>2.7</v>
      </c>
      <c r="G648" s="151">
        <f t="shared" si="38"/>
        <v>183.60000000000002</v>
      </c>
      <c r="H648" s="347">
        <f t="shared" si="39"/>
        <v>0</v>
      </c>
      <c r="I648" s="345">
        <f t="shared" si="36"/>
        <v>183.60000000000002</v>
      </c>
      <c r="J648" s="350"/>
      <c r="K648" s="345">
        <f t="shared" si="37"/>
        <v>0</v>
      </c>
    </row>
    <row r="649" spans="2:11" ht="12.75">
      <c r="B649" s="233" t="s">
        <v>198</v>
      </c>
      <c r="C649" s="243" t="s">
        <v>197</v>
      </c>
      <c r="D649" s="221"/>
      <c r="E649" s="219" t="s">
        <v>198</v>
      </c>
      <c r="F649" s="262">
        <v>3.2</v>
      </c>
      <c r="G649" s="151">
        <f t="shared" si="38"/>
        <v>217.60000000000002</v>
      </c>
      <c r="H649" s="347">
        <f t="shared" si="39"/>
        <v>0</v>
      </c>
      <c r="I649" s="345">
        <f t="shared" si="36"/>
        <v>217.60000000000002</v>
      </c>
      <c r="J649" s="350"/>
      <c r="K649" s="345">
        <f t="shared" si="37"/>
        <v>0</v>
      </c>
    </row>
    <row r="650" spans="2:11" ht="12.75">
      <c r="B650" s="233" t="s">
        <v>200</v>
      </c>
      <c r="C650" s="243" t="s">
        <v>199</v>
      </c>
      <c r="D650" s="221"/>
      <c r="E650" s="219" t="s">
        <v>200</v>
      </c>
      <c r="F650" s="262">
        <v>37</v>
      </c>
      <c r="G650" s="151">
        <f t="shared" si="38"/>
        <v>2516</v>
      </c>
      <c r="H650" s="347">
        <f t="shared" si="39"/>
        <v>0</v>
      </c>
      <c r="I650" s="345">
        <f t="shared" si="36"/>
        <v>2516</v>
      </c>
      <c r="J650" s="350"/>
      <c r="K650" s="345">
        <f t="shared" si="37"/>
        <v>0</v>
      </c>
    </row>
    <row r="651" spans="2:11" ht="13.5" thickBot="1">
      <c r="B651" s="53" t="s">
        <v>202</v>
      </c>
      <c r="C651" s="92" t="s">
        <v>201</v>
      </c>
      <c r="D651" s="55"/>
      <c r="E651" s="56" t="s">
        <v>202</v>
      </c>
      <c r="F651" s="138">
        <v>10</v>
      </c>
      <c r="G651" s="151">
        <f t="shared" si="38"/>
        <v>680</v>
      </c>
      <c r="H651" s="347">
        <f t="shared" si="39"/>
        <v>0</v>
      </c>
      <c r="I651" s="345">
        <f aca="true" t="shared" si="40" ref="I651:I714">G651-G651*H651</f>
        <v>680</v>
      </c>
      <c r="J651" s="350"/>
      <c r="K651" s="345">
        <f aca="true" t="shared" si="41" ref="K651:K714">I651*J651</f>
        <v>0</v>
      </c>
    </row>
    <row r="652" spans="2:11" ht="12.75">
      <c r="B652" s="139"/>
      <c r="C652" s="140"/>
      <c r="D652" s="141"/>
      <c r="E652" s="142"/>
      <c r="F652" s="132"/>
      <c r="G652" s="151">
        <f aca="true" t="shared" si="42" ref="G652:G715">F652*$F$7</f>
        <v>0</v>
      </c>
      <c r="H652" s="347">
        <f t="shared" si="39"/>
        <v>0</v>
      </c>
      <c r="I652" s="345">
        <f t="shared" si="40"/>
        <v>0</v>
      </c>
      <c r="J652" s="350"/>
      <c r="K652" s="345">
        <f t="shared" si="41"/>
        <v>0</v>
      </c>
    </row>
    <row r="653" spans="2:11" ht="15.75" thickBot="1">
      <c r="B653" s="395" t="s">
        <v>824</v>
      </c>
      <c r="C653" s="395"/>
      <c r="D653" s="395"/>
      <c r="E653" s="395"/>
      <c r="G653" s="151">
        <f t="shared" si="42"/>
        <v>0</v>
      </c>
      <c r="H653" s="347">
        <f aca="true" t="shared" si="43" ref="H653:H716">$H$7</f>
        <v>0</v>
      </c>
      <c r="I653" s="345">
        <f t="shared" si="40"/>
        <v>0</v>
      </c>
      <c r="J653" s="350"/>
      <c r="K653" s="345">
        <f t="shared" si="41"/>
        <v>0</v>
      </c>
    </row>
    <row r="654" spans="2:11" ht="15" thickBot="1">
      <c r="B654" s="47" t="s">
        <v>718</v>
      </c>
      <c r="C654" s="48" t="s">
        <v>650</v>
      </c>
      <c r="D654" s="49"/>
      <c r="E654" s="50"/>
      <c r="F654" s="38" t="s">
        <v>605</v>
      </c>
      <c r="G654" s="151"/>
      <c r="H654" s="347">
        <f t="shared" si="43"/>
        <v>0</v>
      </c>
      <c r="I654" s="345">
        <f t="shared" si="40"/>
        <v>0</v>
      </c>
      <c r="J654" s="350"/>
      <c r="K654" s="345">
        <f t="shared" si="41"/>
        <v>0</v>
      </c>
    </row>
    <row r="655" spans="2:11" ht="12.75">
      <c r="B655" s="61" t="s">
        <v>825</v>
      </c>
      <c r="C655" s="40" t="s">
        <v>826</v>
      </c>
      <c r="D655" s="41"/>
      <c r="E655" s="42"/>
      <c r="F655" s="43">
        <v>460</v>
      </c>
      <c r="G655" s="151">
        <f t="shared" si="42"/>
        <v>31280</v>
      </c>
      <c r="H655" s="347">
        <f t="shared" si="43"/>
        <v>0</v>
      </c>
      <c r="I655" s="345">
        <f t="shared" si="40"/>
        <v>31280</v>
      </c>
      <c r="J655" s="350"/>
      <c r="K655" s="345">
        <f t="shared" si="41"/>
        <v>0</v>
      </c>
    </row>
    <row r="656" spans="2:11" ht="12.75">
      <c r="B656" s="62" t="s">
        <v>827</v>
      </c>
      <c r="C656" s="18" t="s">
        <v>828</v>
      </c>
      <c r="D656" s="19"/>
      <c r="E656" s="20"/>
      <c r="F656" s="17">
        <v>90</v>
      </c>
      <c r="G656" s="151">
        <f t="shared" si="42"/>
        <v>6120</v>
      </c>
      <c r="H656" s="347">
        <f t="shared" si="43"/>
        <v>0</v>
      </c>
      <c r="I656" s="345">
        <f t="shared" si="40"/>
        <v>6120</v>
      </c>
      <c r="J656" s="350"/>
      <c r="K656" s="345">
        <f t="shared" si="41"/>
        <v>0</v>
      </c>
    </row>
    <row r="657" spans="2:11" ht="12.75">
      <c r="B657" s="62" t="s">
        <v>837</v>
      </c>
      <c r="C657" s="18" t="s">
        <v>838</v>
      </c>
      <c r="D657" s="19"/>
      <c r="E657" s="20"/>
      <c r="F657" s="17">
        <v>19</v>
      </c>
      <c r="G657" s="151">
        <f t="shared" si="42"/>
        <v>1292</v>
      </c>
      <c r="H657" s="347">
        <f t="shared" si="43"/>
        <v>0</v>
      </c>
      <c r="I657" s="345">
        <f t="shared" si="40"/>
        <v>1292</v>
      </c>
      <c r="J657" s="350"/>
      <c r="K657" s="345">
        <f t="shared" si="41"/>
        <v>0</v>
      </c>
    </row>
    <row r="658" spans="2:11" ht="12.75">
      <c r="B658" s="62" t="s">
        <v>839</v>
      </c>
      <c r="C658" s="18" t="s">
        <v>840</v>
      </c>
      <c r="D658" s="19"/>
      <c r="E658" s="20"/>
      <c r="F658" s="17">
        <v>15</v>
      </c>
      <c r="G658" s="151">
        <f t="shared" si="42"/>
        <v>1020</v>
      </c>
      <c r="H658" s="347">
        <f t="shared" si="43"/>
        <v>0</v>
      </c>
      <c r="I658" s="345">
        <f t="shared" si="40"/>
        <v>1020</v>
      </c>
      <c r="J658" s="350"/>
      <c r="K658" s="345">
        <f t="shared" si="41"/>
        <v>0</v>
      </c>
    </row>
    <row r="659" spans="2:11" ht="12.75">
      <c r="B659" s="195"/>
      <c r="C659" s="18" t="s">
        <v>248</v>
      </c>
      <c r="D659" s="19"/>
      <c r="E659" s="20"/>
      <c r="F659" s="17">
        <v>242</v>
      </c>
      <c r="G659" s="151">
        <f t="shared" si="42"/>
        <v>16456</v>
      </c>
      <c r="H659" s="347">
        <f t="shared" si="43"/>
        <v>0</v>
      </c>
      <c r="I659" s="345">
        <f t="shared" si="40"/>
        <v>16456</v>
      </c>
      <c r="J659" s="350"/>
      <c r="K659" s="345">
        <f t="shared" si="41"/>
        <v>0</v>
      </c>
    </row>
    <row r="660" spans="2:11" ht="12.75">
      <c r="B660" s="114" t="s">
        <v>841</v>
      </c>
      <c r="C660" s="194" t="s">
        <v>842</v>
      </c>
      <c r="D660" s="19"/>
      <c r="E660" s="20"/>
      <c r="F660" s="17">
        <v>0.5</v>
      </c>
      <c r="G660" s="151">
        <f t="shared" si="42"/>
        <v>34</v>
      </c>
      <c r="H660" s="347">
        <f t="shared" si="43"/>
        <v>0</v>
      </c>
      <c r="I660" s="345">
        <f t="shared" si="40"/>
        <v>34</v>
      </c>
      <c r="J660" s="350"/>
      <c r="K660" s="345">
        <f t="shared" si="41"/>
        <v>0</v>
      </c>
    </row>
    <row r="661" spans="2:11" ht="12.75">
      <c r="B661" s="51" t="s">
        <v>843</v>
      </c>
      <c r="C661" s="18" t="s">
        <v>844</v>
      </c>
      <c r="D661" s="19"/>
      <c r="E661" s="20"/>
      <c r="F661" s="17">
        <v>15</v>
      </c>
      <c r="G661" s="151">
        <f t="shared" si="42"/>
        <v>1020</v>
      </c>
      <c r="H661" s="347">
        <f t="shared" si="43"/>
        <v>0</v>
      </c>
      <c r="I661" s="345">
        <f t="shared" si="40"/>
        <v>1020</v>
      </c>
      <c r="J661" s="350"/>
      <c r="K661" s="345">
        <f t="shared" si="41"/>
        <v>0</v>
      </c>
    </row>
    <row r="662" spans="2:11" ht="12.75">
      <c r="B662" s="52">
        <v>1204694</v>
      </c>
      <c r="C662" s="18" t="s">
        <v>845</v>
      </c>
      <c r="D662" s="19"/>
      <c r="E662" s="20"/>
      <c r="F662" s="17">
        <v>42.5</v>
      </c>
      <c r="G662" s="151">
        <f t="shared" si="42"/>
        <v>2890</v>
      </c>
      <c r="H662" s="347">
        <f t="shared" si="43"/>
        <v>0</v>
      </c>
      <c r="I662" s="345">
        <f t="shared" si="40"/>
        <v>2890</v>
      </c>
      <c r="J662" s="350"/>
      <c r="K662" s="345">
        <f t="shared" si="41"/>
        <v>0</v>
      </c>
    </row>
    <row r="663" spans="2:11" ht="12.75">
      <c r="B663" s="52">
        <v>1204487</v>
      </c>
      <c r="C663" s="18" t="s">
        <v>846</v>
      </c>
      <c r="D663" s="19"/>
      <c r="E663" s="20"/>
      <c r="F663" s="17">
        <v>43</v>
      </c>
      <c r="G663" s="151">
        <f t="shared" si="42"/>
        <v>2924</v>
      </c>
      <c r="H663" s="347">
        <f t="shared" si="43"/>
        <v>0</v>
      </c>
      <c r="I663" s="345">
        <f t="shared" si="40"/>
        <v>2924</v>
      </c>
      <c r="J663" s="350"/>
      <c r="K663" s="345">
        <f t="shared" si="41"/>
        <v>0</v>
      </c>
    </row>
    <row r="664" spans="2:11" ht="12.75">
      <c r="B664" s="52">
        <v>1221122</v>
      </c>
      <c r="C664" s="18" t="s">
        <v>847</v>
      </c>
      <c r="D664" s="19"/>
      <c r="E664" s="20"/>
      <c r="F664" s="17">
        <v>55</v>
      </c>
      <c r="G664" s="151">
        <f t="shared" si="42"/>
        <v>3740</v>
      </c>
      <c r="H664" s="347">
        <f t="shared" si="43"/>
        <v>0</v>
      </c>
      <c r="I664" s="345">
        <f t="shared" si="40"/>
        <v>3740</v>
      </c>
      <c r="J664" s="350"/>
      <c r="K664" s="345">
        <f t="shared" si="41"/>
        <v>0</v>
      </c>
    </row>
    <row r="665" spans="2:11" ht="12.75">
      <c r="B665" s="52">
        <v>1233581</v>
      </c>
      <c r="C665" s="18" t="s">
        <v>848</v>
      </c>
      <c r="D665" s="19"/>
      <c r="E665" s="20"/>
      <c r="F665" s="17">
        <v>63</v>
      </c>
      <c r="G665" s="151">
        <f t="shared" si="42"/>
        <v>4284</v>
      </c>
      <c r="H665" s="347">
        <f t="shared" si="43"/>
        <v>0</v>
      </c>
      <c r="I665" s="345">
        <f t="shared" si="40"/>
        <v>4284</v>
      </c>
      <c r="J665" s="350"/>
      <c r="K665" s="345">
        <f t="shared" si="41"/>
        <v>0</v>
      </c>
    </row>
    <row r="666" spans="2:11" ht="12.75">
      <c r="B666" s="52">
        <v>1201455</v>
      </c>
      <c r="C666" s="18" t="s">
        <v>849</v>
      </c>
      <c r="D666" s="19"/>
      <c r="E666" s="20"/>
      <c r="F666" s="17">
        <v>15</v>
      </c>
      <c r="G666" s="151">
        <f t="shared" si="42"/>
        <v>1020</v>
      </c>
      <c r="H666" s="347">
        <f t="shared" si="43"/>
        <v>0</v>
      </c>
      <c r="I666" s="345">
        <f t="shared" si="40"/>
        <v>1020</v>
      </c>
      <c r="J666" s="350"/>
      <c r="K666" s="345">
        <f t="shared" si="41"/>
        <v>0</v>
      </c>
    </row>
    <row r="667" spans="2:11" ht="12.75">
      <c r="B667" s="52">
        <v>1201461</v>
      </c>
      <c r="C667" s="18" t="s">
        <v>850</v>
      </c>
      <c r="D667" s="19"/>
      <c r="E667" s="20"/>
      <c r="F667" s="17">
        <v>28</v>
      </c>
      <c r="G667" s="151">
        <f t="shared" si="42"/>
        <v>1904</v>
      </c>
      <c r="H667" s="347">
        <f t="shared" si="43"/>
        <v>0</v>
      </c>
      <c r="I667" s="345">
        <f t="shared" si="40"/>
        <v>1904</v>
      </c>
      <c r="J667" s="350"/>
      <c r="K667" s="345">
        <f t="shared" si="41"/>
        <v>0</v>
      </c>
    </row>
    <row r="668" spans="2:11" ht="13.5" thickBot="1">
      <c r="B668" s="53">
        <v>1193021</v>
      </c>
      <c r="C668" s="54" t="s">
        <v>851</v>
      </c>
      <c r="D668" s="55"/>
      <c r="E668" s="56"/>
      <c r="F668" s="33">
        <v>3</v>
      </c>
      <c r="G668" s="151">
        <f t="shared" si="42"/>
        <v>204</v>
      </c>
      <c r="H668" s="347">
        <f t="shared" si="43"/>
        <v>0</v>
      </c>
      <c r="I668" s="345">
        <f t="shared" si="40"/>
        <v>204</v>
      </c>
      <c r="J668" s="350"/>
      <c r="K668" s="345">
        <f t="shared" si="41"/>
        <v>0</v>
      </c>
    </row>
    <row r="669" spans="2:11" ht="12.75">
      <c r="B669" s="63"/>
      <c r="C669" s="64"/>
      <c r="D669" s="65"/>
      <c r="E669" s="66"/>
      <c r="G669" s="151">
        <f t="shared" si="42"/>
        <v>0</v>
      </c>
      <c r="H669" s="347">
        <f t="shared" si="43"/>
        <v>0</v>
      </c>
      <c r="I669" s="345">
        <f t="shared" si="40"/>
        <v>0</v>
      </c>
      <c r="J669" s="350"/>
      <c r="K669" s="345">
        <f t="shared" si="41"/>
        <v>0</v>
      </c>
    </row>
    <row r="670" spans="2:11" ht="15.75" thickBot="1">
      <c r="B670" s="385" t="s">
        <v>1024</v>
      </c>
      <c r="C670" s="385"/>
      <c r="D670" s="385"/>
      <c r="E670" s="385"/>
      <c r="F670" s="98"/>
      <c r="G670" s="151">
        <f t="shared" si="42"/>
        <v>0</v>
      </c>
      <c r="H670" s="347">
        <f t="shared" si="43"/>
        <v>0</v>
      </c>
      <c r="I670" s="345">
        <f t="shared" si="40"/>
        <v>0</v>
      </c>
      <c r="J670" s="350"/>
      <c r="K670" s="345">
        <f t="shared" si="41"/>
        <v>0</v>
      </c>
    </row>
    <row r="671" spans="2:11" ht="27.75" thickBot="1">
      <c r="B671" s="47" t="s">
        <v>718</v>
      </c>
      <c r="C671" s="48" t="s">
        <v>650</v>
      </c>
      <c r="D671" s="49" t="s">
        <v>610</v>
      </c>
      <c r="E671" s="50" t="s">
        <v>275</v>
      </c>
      <c r="F671" s="99" t="s">
        <v>760</v>
      </c>
      <c r="G671" s="151"/>
      <c r="H671" s="347">
        <f t="shared" si="43"/>
        <v>0</v>
      </c>
      <c r="I671" s="345">
        <f t="shared" si="40"/>
        <v>0</v>
      </c>
      <c r="J671" s="350"/>
      <c r="K671" s="345">
        <f t="shared" si="41"/>
        <v>0</v>
      </c>
    </row>
    <row r="672" spans="2:11" ht="12.75">
      <c r="B672" s="51"/>
      <c r="C672" s="100" t="s">
        <v>1025</v>
      </c>
      <c r="D672" s="41">
        <v>0.1</v>
      </c>
      <c r="E672" s="101"/>
      <c r="F672" s="102">
        <v>989</v>
      </c>
      <c r="G672" s="151">
        <f t="shared" si="42"/>
        <v>67252</v>
      </c>
      <c r="H672" s="347">
        <f t="shared" si="43"/>
        <v>0</v>
      </c>
      <c r="I672" s="345">
        <f t="shared" si="40"/>
        <v>67252</v>
      </c>
      <c r="J672" s="350"/>
      <c r="K672" s="345">
        <f t="shared" si="41"/>
        <v>0</v>
      </c>
    </row>
    <row r="673" spans="2:11" ht="12.75">
      <c r="B673" s="52"/>
      <c r="C673" s="91" t="s">
        <v>1026</v>
      </c>
      <c r="D673" s="19">
        <v>0.2</v>
      </c>
      <c r="E673" s="103"/>
      <c r="F673" s="104">
        <v>1098</v>
      </c>
      <c r="G673" s="151">
        <f t="shared" si="42"/>
        <v>74664</v>
      </c>
      <c r="H673" s="347">
        <f t="shared" si="43"/>
        <v>0</v>
      </c>
      <c r="I673" s="345">
        <f t="shared" si="40"/>
        <v>74664</v>
      </c>
      <c r="J673" s="350"/>
      <c r="K673" s="345">
        <f t="shared" si="41"/>
        <v>0</v>
      </c>
    </row>
    <row r="674" spans="2:11" ht="12.75">
      <c r="B674" s="52"/>
      <c r="C674" s="91" t="s">
        <v>1027</v>
      </c>
      <c r="D674" s="19">
        <v>0.3</v>
      </c>
      <c r="E674" s="103"/>
      <c r="F674" s="104">
        <v>1207</v>
      </c>
      <c r="G674" s="151">
        <f t="shared" si="42"/>
        <v>82076</v>
      </c>
      <c r="H674" s="347">
        <f t="shared" si="43"/>
        <v>0</v>
      </c>
      <c r="I674" s="345">
        <f t="shared" si="40"/>
        <v>82076</v>
      </c>
      <c r="J674" s="350"/>
      <c r="K674" s="345">
        <f t="shared" si="41"/>
        <v>0</v>
      </c>
    </row>
    <row r="675" spans="2:11" ht="12.75">
      <c r="B675" s="52"/>
      <c r="C675" s="91" t="s">
        <v>1028</v>
      </c>
      <c r="D675" s="19">
        <v>0.4</v>
      </c>
      <c r="E675" s="103"/>
      <c r="F675" s="104">
        <v>1316</v>
      </c>
      <c r="G675" s="151">
        <f t="shared" si="42"/>
        <v>89488</v>
      </c>
      <c r="H675" s="347">
        <f t="shared" si="43"/>
        <v>0</v>
      </c>
      <c r="I675" s="345">
        <f t="shared" si="40"/>
        <v>89488</v>
      </c>
      <c r="J675" s="350"/>
      <c r="K675" s="345">
        <f t="shared" si="41"/>
        <v>0</v>
      </c>
    </row>
    <row r="676" spans="2:11" ht="12.75">
      <c r="B676" s="52"/>
      <c r="C676" s="91" t="s">
        <v>1029</v>
      </c>
      <c r="D676" s="19">
        <v>0.5</v>
      </c>
      <c r="E676" s="103"/>
      <c r="F676" s="104">
        <v>1447</v>
      </c>
      <c r="G676" s="151">
        <f t="shared" si="42"/>
        <v>98396</v>
      </c>
      <c r="H676" s="347">
        <f t="shared" si="43"/>
        <v>0</v>
      </c>
      <c r="I676" s="345">
        <f t="shared" si="40"/>
        <v>98396</v>
      </c>
      <c r="J676" s="350"/>
      <c r="K676" s="345">
        <f t="shared" si="41"/>
        <v>0</v>
      </c>
    </row>
    <row r="677" spans="2:11" ht="13.5" customHeight="1">
      <c r="B677" s="52"/>
      <c r="C677" s="91" t="s">
        <v>1030</v>
      </c>
      <c r="D677" s="19">
        <v>0.6</v>
      </c>
      <c r="E677" s="103"/>
      <c r="F677" s="104">
        <v>1578</v>
      </c>
      <c r="G677" s="151">
        <f t="shared" si="42"/>
        <v>107304</v>
      </c>
      <c r="H677" s="347">
        <f t="shared" si="43"/>
        <v>0</v>
      </c>
      <c r="I677" s="345">
        <f t="shared" si="40"/>
        <v>107304</v>
      </c>
      <c r="J677" s="350"/>
      <c r="K677" s="345">
        <f t="shared" si="41"/>
        <v>0</v>
      </c>
    </row>
    <row r="678" spans="2:11" ht="12.75">
      <c r="B678" s="52"/>
      <c r="C678" s="91"/>
      <c r="D678" s="19"/>
      <c r="E678" s="103"/>
      <c r="F678" s="104"/>
      <c r="G678" s="151">
        <f t="shared" si="42"/>
        <v>0</v>
      </c>
      <c r="H678" s="347">
        <f t="shared" si="43"/>
        <v>0</v>
      </c>
      <c r="I678" s="345">
        <f t="shared" si="40"/>
        <v>0</v>
      </c>
      <c r="J678" s="350"/>
      <c r="K678" s="345">
        <f t="shared" si="41"/>
        <v>0</v>
      </c>
    </row>
    <row r="679" spans="2:11" ht="12.75">
      <c r="B679" s="52"/>
      <c r="C679" s="91" t="s">
        <v>1031</v>
      </c>
      <c r="D679" s="19">
        <v>0.1</v>
      </c>
      <c r="E679" s="103"/>
      <c r="F679" s="104">
        <v>1231</v>
      </c>
      <c r="G679" s="151">
        <f t="shared" si="42"/>
        <v>83708</v>
      </c>
      <c r="H679" s="347">
        <f t="shared" si="43"/>
        <v>0</v>
      </c>
      <c r="I679" s="345">
        <f t="shared" si="40"/>
        <v>83708</v>
      </c>
      <c r="J679" s="350"/>
      <c r="K679" s="345">
        <f t="shared" si="41"/>
        <v>0</v>
      </c>
    </row>
    <row r="680" spans="2:11" ht="12.75">
      <c r="B680" s="52"/>
      <c r="C680" s="91" t="s">
        <v>1032</v>
      </c>
      <c r="D680" s="19">
        <v>0.2</v>
      </c>
      <c r="E680" s="103"/>
      <c r="F680" s="104">
        <v>1318</v>
      </c>
      <c r="G680" s="151">
        <f t="shared" si="42"/>
        <v>89624</v>
      </c>
      <c r="H680" s="347">
        <f t="shared" si="43"/>
        <v>0</v>
      </c>
      <c r="I680" s="345">
        <f t="shared" si="40"/>
        <v>89624</v>
      </c>
      <c r="J680" s="350"/>
      <c r="K680" s="345">
        <f t="shared" si="41"/>
        <v>0</v>
      </c>
    </row>
    <row r="681" spans="2:11" ht="12.75">
      <c r="B681" s="52"/>
      <c r="C681" s="91" t="s">
        <v>1033</v>
      </c>
      <c r="D681" s="19">
        <v>0.3</v>
      </c>
      <c r="E681" s="103"/>
      <c r="F681" s="104">
        <v>1427</v>
      </c>
      <c r="G681" s="151">
        <f t="shared" si="42"/>
        <v>97036</v>
      </c>
      <c r="H681" s="347">
        <f t="shared" si="43"/>
        <v>0</v>
      </c>
      <c r="I681" s="345">
        <f t="shared" si="40"/>
        <v>97036</v>
      </c>
      <c r="J681" s="350"/>
      <c r="K681" s="345">
        <f t="shared" si="41"/>
        <v>0</v>
      </c>
    </row>
    <row r="682" spans="2:11" ht="12.75">
      <c r="B682" s="52"/>
      <c r="C682" s="91" t="s">
        <v>1034</v>
      </c>
      <c r="D682" s="19">
        <v>0.4</v>
      </c>
      <c r="E682" s="103"/>
      <c r="F682" s="104">
        <v>1558</v>
      </c>
      <c r="G682" s="151">
        <f t="shared" si="42"/>
        <v>105944</v>
      </c>
      <c r="H682" s="347">
        <f t="shared" si="43"/>
        <v>0</v>
      </c>
      <c r="I682" s="345">
        <f t="shared" si="40"/>
        <v>105944</v>
      </c>
      <c r="J682" s="350"/>
      <c r="K682" s="345">
        <f t="shared" si="41"/>
        <v>0</v>
      </c>
    </row>
    <row r="683" spans="2:11" ht="12.75">
      <c r="B683" s="52"/>
      <c r="C683" s="91" t="s">
        <v>1035</v>
      </c>
      <c r="D683" s="19">
        <v>0.5</v>
      </c>
      <c r="E683" s="103"/>
      <c r="F683" s="104">
        <v>1711</v>
      </c>
      <c r="G683" s="151">
        <f t="shared" si="42"/>
        <v>116348</v>
      </c>
      <c r="H683" s="347">
        <f t="shared" si="43"/>
        <v>0</v>
      </c>
      <c r="I683" s="345">
        <f t="shared" si="40"/>
        <v>116348</v>
      </c>
      <c r="J683" s="350"/>
      <c r="K683" s="345">
        <f t="shared" si="41"/>
        <v>0</v>
      </c>
    </row>
    <row r="684" spans="2:11" ht="12.75">
      <c r="B684" s="52"/>
      <c r="C684" s="91" t="s">
        <v>1036</v>
      </c>
      <c r="D684" s="19">
        <v>0.6</v>
      </c>
      <c r="E684" s="103"/>
      <c r="F684" s="104">
        <v>1842</v>
      </c>
      <c r="G684" s="151">
        <f t="shared" si="42"/>
        <v>125256</v>
      </c>
      <c r="H684" s="347">
        <f t="shared" si="43"/>
        <v>0</v>
      </c>
      <c r="I684" s="345">
        <f t="shared" si="40"/>
        <v>125256</v>
      </c>
      <c r="J684" s="350"/>
      <c r="K684" s="345">
        <f t="shared" si="41"/>
        <v>0</v>
      </c>
    </row>
    <row r="685" spans="2:11" ht="12.75">
      <c r="B685" s="52"/>
      <c r="C685" s="91"/>
      <c r="D685" s="19"/>
      <c r="E685" s="103"/>
      <c r="F685" s="104"/>
      <c r="G685" s="151">
        <f t="shared" si="42"/>
        <v>0</v>
      </c>
      <c r="H685" s="347">
        <f t="shared" si="43"/>
        <v>0</v>
      </c>
      <c r="I685" s="345">
        <f t="shared" si="40"/>
        <v>0</v>
      </c>
      <c r="J685" s="350"/>
      <c r="K685" s="345">
        <f t="shared" si="41"/>
        <v>0</v>
      </c>
    </row>
    <row r="686" spans="2:11" ht="12.75">
      <c r="B686" s="52"/>
      <c r="C686" s="91" t="s">
        <v>1037</v>
      </c>
      <c r="D686" s="19">
        <v>0.1</v>
      </c>
      <c r="E686" s="103"/>
      <c r="F686" s="104">
        <v>833</v>
      </c>
      <c r="G686" s="151">
        <f t="shared" si="42"/>
        <v>56644</v>
      </c>
      <c r="H686" s="347">
        <f t="shared" si="43"/>
        <v>0</v>
      </c>
      <c r="I686" s="345">
        <f t="shared" si="40"/>
        <v>56644</v>
      </c>
      <c r="J686" s="350"/>
      <c r="K686" s="345">
        <f t="shared" si="41"/>
        <v>0</v>
      </c>
    </row>
    <row r="687" spans="2:11" ht="12.75">
      <c r="B687" s="52"/>
      <c r="C687" s="91" t="s">
        <v>1038</v>
      </c>
      <c r="D687" s="19">
        <v>0.2</v>
      </c>
      <c r="E687" s="103"/>
      <c r="F687" s="104">
        <v>936</v>
      </c>
      <c r="G687" s="151">
        <f t="shared" si="42"/>
        <v>63648</v>
      </c>
      <c r="H687" s="347">
        <f t="shared" si="43"/>
        <v>0</v>
      </c>
      <c r="I687" s="345">
        <f t="shared" si="40"/>
        <v>63648</v>
      </c>
      <c r="J687" s="350"/>
      <c r="K687" s="345">
        <f t="shared" si="41"/>
        <v>0</v>
      </c>
    </row>
    <row r="688" spans="2:11" ht="12.75">
      <c r="B688" s="52"/>
      <c r="C688" s="91" t="s">
        <v>1039</v>
      </c>
      <c r="D688" s="19">
        <v>0.3</v>
      </c>
      <c r="E688" s="103"/>
      <c r="F688" s="104">
        <v>1049</v>
      </c>
      <c r="G688" s="151">
        <f t="shared" si="42"/>
        <v>71332</v>
      </c>
      <c r="H688" s="347">
        <f t="shared" si="43"/>
        <v>0</v>
      </c>
      <c r="I688" s="345">
        <f t="shared" si="40"/>
        <v>71332</v>
      </c>
      <c r="J688" s="350"/>
      <c r="K688" s="345">
        <f t="shared" si="41"/>
        <v>0</v>
      </c>
    </row>
    <row r="689" spans="2:11" ht="12.75">
      <c r="B689" s="52"/>
      <c r="C689" s="91" t="s">
        <v>1040</v>
      </c>
      <c r="D689" s="19">
        <v>0.4</v>
      </c>
      <c r="E689" s="103"/>
      <c r="F689" s="104">
        <v>1162</v>
      </c>
      <c r="G689" s="151">
        <f t="shared" si="42"/>
        <v>79016</v>
      </c>
      <c r="H689" s="347">
        <f t="shared" si="43"/>
        <v>0</v>
      </c>
      <c r="I689" s="345">
        <f t="shared" si="40"/>
        <v>79016</v>
      </c>
      <c r="J689" s="350"/>
      <c r="K689" s="345">
        <f t="shared" si="41"/>
        <v>0</v>
      </c>
    </row>
    <row r="690" spans="2:11" ht="12.75">
      <c r="B690" s="52"/>
      <c r="C690" s="91" t="s">
        <v>1041</v>
      </c>
      <c r="D690" s="19">
        <v>0.5</v>
      </c>
      <c r="E690" s="103"/>
      <c r="F690" s="104">
        <v>1281</v>
      </c>
      <c r="G690" s="151">
        <f t="shared" si="42"/>
        <v>87108</v>
      </c>
      <c r="H690" s="347">
        <f t="shared" si="43"/>
        <v>0</v>
      </c>
      <c r="I690" s="345">
        <f t="shared" si="40"/>
        <v>87108</v>
      </c>
      <c r="J690" s="350"/>
      <c r="K690" s="345">
        <f t="shared" si="41"/>
        <v>0</v>
      </c>
    </row>
    <row r="691" spans="2:11" ht="12.75">
      <c r="B691" s="52"/>
      <c r="C691" s="91" t="s">
        <v>1042</v>
      </c>
      <c r="D691" s="19">
        <v>0.6</v>
      </c>
      <c r="E691" s="103"/>
      <c r="F691" s="104">
        <v>1410</v>
      </c>
      <c r="G691" s="151">
        <f t="shared" si="42"/>
        <v>95880</v>
      </c>
      <c r="H691" s="347">
        <f t="shared" si="43"/>
        <v>0</v>
      </c>
      <c r="I691" s="345">
        <f t="shared" si="40"/>
        <v>95880</v>
      </c>
      <c r="J691" s="350"/>
      <c r="K691" s="345">
        <f t="shared" si="41"/>
        <v>0</v>
      </c>
    </row>
    <row r="692" spans="2:11" ht="12.75">
      <c r="B692" s="52"/>
      <c r="C692" s="91"/>
      <c r="D692" s="19"/>
      <c r="E692" s="103"/>
      <c r="F692" s="104"/>
      <c r="G692" s="151">
        <f t="shared" si="42"/>
        <v>0</v>
      </c>
      <c r="H692" s="347">
        <f t="shared" si="43"/>
        <v>0</v>
      </c>
      <c r="I692" s="345">
        <f t="shared" si="40"/>
        <v>0</v>
      </c>
      <c r="J692" s="350"/>
      <c r="K692" s="345">
        <f t="shared" si="41"/>
        <v>0</v>
      </c>
    </row>
    <row r="693" spans="2:11" ht="12.75">
      <c r="B693" s="52"/>
      <c r="C693" s="91" t="s">
        <v>1043</v>
      </c>
      <c r="D693" s="19">
        <v>0.1</v>
      </c>
      <c r="E693" s="103"/>
      <c r="F693" s="104">
        <v>1027</v>
      </c>
      <c r="G693" s="151">
        <f t="shared" si="42"/>
        <v>69836</v>
      </c>
      <c r="H693" s="347">
        <f t="shared" si="43"/>
        <v>0</v>
      </c>
      <c r="I693" s="345">
        <f t="shared" si="40"/>
        <v>69836</v>
      </c>
      <c r="J693" s="350"/>
      <c r="K693" s="345">
        <f t="shared" si="41"/>
        <v>0</v>
      </c>
    </row>
    <row r="694" spans="2:11" ht="12.75">
      <c r="B694" s="52"/>
      <c r="C694" s="91" t="s">
        <v>1044</v>
      </c>
      <c r="D694" s="19">
        <v>0.2</v>
      </c>
      <c r="E694" s="103"/>
      <c r="F694" s="104">
        <v>1102</v>
      </c>
      <c r="G694" s="151">
        <f t="shared" si="42"/>
        <v>74936</v>
      </c>
      <c r="H694" s="347">
        <f t="shared" si="43"/>
        <v>0</v>
      </c>
      <c r="I694" s="345">
        <f t="shared" si="40"/>
        <v>74936</v>
      </c>
      <c r="J694" s="350"/>
      <c r="K694" s="345">
        <f t="shared" si="41"/>
        <v>0</v>
      </c>
    </row>
    <row r="695" spans="2:11" ht="12.75">
      <c r="B695" s="52"/>
      <c r="C695" s="91" t="s">
        <v>1045</v>
      </c>
      <c r="D695" s="19">
        <v>0.3</v>
      </c>
      <c r="E695" s="103"/>
      <c r="F695" s="104">
        <v>1221</v>
      </c>
      <c r="G695" s="151">
        <f t="shared" si="42"/>
        <v>83028</v>
      </c>
      <c r="H695" s="347">
        <f t="shared" si="43"/>
        <v>0</v>
      </c>
      <c r="I695" s="345">
        <f t="shared" si="40"/>
        <v>83028</v>
      </c>
      <c r="J695" s="350"/>
      <c r="K695" s="345">
        <f t="shared" si="41"/>
        <v>0</v>
      </c>
    </row>
    <row r="696" spans="2:11" ht="12.75">
      <c r="B696" s="52"/>
      <c r="C696" s="91" t="s">
        <v>1046</v>
      </c>
      <c r="D696" s="19">
        <v>0.4</v>
      </c>
      <c r="E696" s="103"/>
      <c r="F696" s="104">
        <v>1336</v>
      </c>
      <c r="G696" s="151">
        <f t="shared" si="42"/>
        <v>90848</v>
      </c>
      <c r="H696" s="347">
        <f t="shared" si="43"/>
        <v>0</v>
      </c>
      <c r="I696" s="345">
        <f t="shared" si="40"/>
        <v>90848</v>
      </c>
      <c r="J696" s="350"/>
      <c r="K696" s="345">
        <f t="shared" si="41"/>
        <v>0</v>
      </c>
    </row>
    <row r="697" spans="2:11" ht="12.75">
      <c r="B697" s="52"/>
      <c r="C697" s="91" t="s">
        <v>1047</v>
      </c>
      <c r="D697" s="19">
        <v>0.5</v>
      </c>
      <c r="E697" s="103"/>
      <c r="F697" s="104">
        <v>1475</v>
      </c>
      <c r="G697" s="151">
        <f t="shared" si="42"/>
        <v>100300</v>
      </c>
      <c r="H697" s="347">
        <f t="shared" si="43"/>
        <v>0</v>
      </c>
      <c r="I697" s="345">
        <f t="shared" si="40"/>
        <v>100300</v>
      </c>
      <c r="J697" s="350"/>
      <c r="K697" s="345">
        <f t="shared" si="41"/>
        <v>0</v>
      </c>
    </row>
    <row r="698" spans="2:11" ht="12.75">
      <c r="B698" s="52"/>
      <c r="C698" s="91" t="s">
        <v>1048</v>
      </c>
      <c r="D698" s="19">
        <v>0.6</v>
      </c>
      <c r="E698" s="103"/>
      <c r="F698" s="104">
        <v>1616</v>
      </c>
      <c r="G698" s="151">
        <f t="shared" si="42"/>
        <v>109888</v>
      </c>
      <c r="H698" s="347">
        <f t="shared" si="43"/>
        <v>0</v>
      </c>
      <c r="I698" s="345">
        <f t="shared" si="40"/>
        <v>109888</v>
      </c>
      <c r="J698" s="350"/>
      <c r="K698" s="345">
        <f t="shared" si="41"/>
        <v>0</v>
      </c>
    </row>
    <row r="699" spans="2:11" ht="13.5" thickBot="1">
      <c r="B699" s="29"/>
      <c r="C699" s="105"/>
      <c r="D699" s="106"/>
      <c r="E699" s="107"/>
      <c r="F699" s="108"/>
      <c r="G699" s="151">
        <f t="shared" si="42"/>
        <v>0</v>
      </c>
      <c r="H699" s="347">
        <f t="shared" si="43"/>
        <v>0</v>
      </c>
      <c r="I699" s="345">
        <f t="shared" si="40"/>
        <v>0</v>
      </c>
      <c r="J699" s="350"/>
      <c r="K699" s="345">
        <f t="shared" si="41"/>
        <v>0</v>
      </c>
    </row>
    <row r="700" spans="2:11" ht="15.75" thickBot="1">
      <c r="B700" s="392" t="s">
        <v>1049</v>
      </c>
      <c r="C700" s="392"/>
      <c r="D700" s="392"/>
      <c r="E700" s="392"/>
      <c r="F700" s="98"/>
      <c r="G700" s="151">
        <f t="shared" si="42"/>
        <v>0</v>
      </c>
      <c r="H700" s="347">
        <f t="shared" si="43"/>
        <v>0</v>
      </c>
      <c r="I700" s="345">
        <f t="shared" si="40"/>
        <v>0</v>
      </c>
      <c r="J700" s="350"/>
      <c r="K700" s="345">
        <f t="shared" si="41"/>
        <v>0</v>
      </c>
    </row>
    <row r="701" spans="2:11" ht="24.75" thickBot="1">
      <c r="B701" s="47"/>
      <c r="C701" s="48" t="s">
        <v>650</v>
      </c>
      <c r="D701" s="109" t="s">
        <v>611</v>
      </c>
      <c r="E701" s="110"/>
      <c r="F701" s="99" t="s">
        <v>1050</v>
      </c>
      <c r="G701" s="151"/>
      <c r="H701" s="347">
        <f t="shared" si="43"/>
        <v>0</v>
      </c>
      <c r="I701" s="345">
        <f t="shared" si="40"/>
        <v>0</v>
      </c>
      <c r="J701" s="350"/>
      <c r="K701" s="345">
        <f t="shared" si="41"/>
        <v>0</v>
      </c>
    </row>
    <row r="702" spans="2:11" ht="12.75">
      <c r="B702" s="111"/>
      <c r="C702" s="112" t="s">
        <v>631</v>
      </c>
      <c r="E702" s="101"/>
      <c r="F702" s="113"/>
      <c r="G702" s="151">
        <f t="shared" si="42"/>
        <v>0</v>
      </c>
      <c r="H702" s="347">
        <f t="shared" si="43"/>
        <v>0</v>
      </c>
      <c r="I702" s="345">
        <f t="shared" si="40"/>
        <v>0</v>
      </c>
      <c r="J702" s="350"/>
      <c r="K702" s="345">
        <f t="shared" si="41"/>
        <v>0</v>
      </c>
    </row>
    <row r="703" spans="2:11" ht="12.75">
      <c r="B703" s="233"/>
      <c r="C703" s="243" t="s">
        <v>632</v>
      </c>
      <c r="D703" s="221">
        <v>0.03</v>
      </c>
      <c r="E703" s="261"/>
      <c r="F703" s="262">
        <v>170</v>
      </c>
      <c r="G703" s="151">
        <f t="shared" si="42"/>
        <v>11560</v>
      </c>
      <c r="H703" s="347">
        <f t="shared" si="43"/>
        <v>0</v>
      </c>
      <c r="I703" s="345">
        <f t="shared" si="40"/>
        <v>11560</v>
      </c>
      <c r="J703" s="350"/>
      <c r="K703" s="345">
        <f t="shared" si="41"/>
        <v>0</v>
      </c>
    </row>
    <row r="704" spans="2:11" ht="12.75">
      <c r="B704" s="233"/>
      <c r="C704" s="243" t="s">
        <v>633</v>
      </c>
      <c r="D704" s="221">
        <v>0.055</v>
      </c>
      <c r="E704" s="261"/>
      <c r="F704" s="262">
        <v>230</v>
      </c>
      <c r="G704" s="151">
        <f t="shared" si="42"/>
        <v>15640</v>
      </c>
      <c r="H704" s="347">
        <f t="shared" si="43"/>
        <v>0</v>
      </c>
      <c r="I704" s="345">
        <f t="shared" si="40"/>
        <v>15640</v>
      </c>
      <c r="J704" s="350"/>
      <c r="K704" s="345">
        <f t="shared" si="41"/>
        <v>0</v>
      </c>
    </row>
    <row r="705" spans="2:11" ht="12.75">
      <c r="B705" s="233"/>
      <c r="C705" s="243" t="s">
        <v>634</v>
      </c>
      <c r="D705" s="221">
        <v>0.072</v>
      </c>
      <c r="E705" s="261"/>
      <c r="F705" s="262">
        <v>315</v>
      </c>
      <c r="G705" s="151">
        <f t="shared" si="42"/>
        <v>21420</v>
      </c>
      <c r="H705" s="347">
        <f t="shared" si="43"/>
        <v>0</v>
      </c>
      <c r="I705" s="345">
        <f t="shared" si="40"/>
        <v>21420</v>
      </c>
      <c r="J705" s="350"/>
      <c r="K705" s="345">
        <f t="shared" si="41"/>
        <v>0</v>
      </c>
    </row>
    <row r="706" spans="2:11" ht="12.75">
      <c r="B706" s="233"/>
      <c r="C706" s="243" t="s">
        <v>298</v>
      </c>
      <c r="D706" s="221"/>
      <c r="E706" s="261"/>
      <c r="F706" s="262">
        <v>415</v>
      </c>
      <c r="G706" s="151">
        <f t="shared" si="42"/>
        <v>28220</v>
      </c>
      <c r="H706" s="347">
        <f t="shared" si="43"/>
        <v>0</v>
      </c>
      <c r="I706" s="345">
        <f t="shared" si="40"/>
        <v>28220</v>
      </c>
      <c r="J706" s="350"/>
      <c r="K706" s="345">
        <f t="shared" si="41"/>
        <v>0</v>
      </c>
    </row>
    <row r="707" spans="2:11" ht="12.75">
      <c r="B707" s="233"/>
      <c r="C707" s="243" t="s">
        <v>299</v>
      </c>
      <c r="D707" s="221"/>
      <c r="E707" s="261"/>
      <c r="F707" s="262">
        <v>520</v>
      </c>
      <c r="G707" s="151">
        <f t="shared" si="42"/>
        <v>35360</v>
      </c>
      <c r="H707" s="347">
        <f t="shared" si="43"/>
        <v>0</v>
      </c>
      <c r="I707" s="345">
        <f t="shared" si="40"/>
        <v>35360</v>
      </c>
      <c r="J707" s="350"/>
      <c r="K707" s="345">
        <f t="shared" si="41"/>
        <v>0</v>
      </c>
    </row>
    <row r="708" spans="2:11" ht="12.75">
      <c r="B708" s="233"/>
      <c r="C708" s="243" t="s">
        <v>300</v>
      </c>
      <c r="D708" s="221"/>
      <c r="E708" s="261"/>
      <c r="F708" s="262">
        <v>635</v>
      </c>
      <c r="G708" s="151">
        <f t="shared" si="42"/>
        <v>43180</v>
      </c>
      <c r="H708" s="347">
        <f t="shared" si="43"/>
        <v>0</v>
      </c>
      <c r="I708" s="345">
        <f t="shared" si="40"/>
        <v>43180</v>
      </c>
      <c r="J708" s="350"/>
      <c r="K708" s="345">
        <f t="shared" si="41"/>
        <v>0</v>
      </c>
    </row>
    <row r="709" spans="2:11" ht="12.75">
      <c r="B709" s="233"/>
      <c r="C709" s="243" t="s">
        <v>301</v>
      </c>
      <c r="D709" s="221"/>
      <c r="E709" s="261"/>
      <c r="F709" s="262">
        <v>210</v>
      </c>
      <c r="G709" s="151">
        <f t="shared" si="42"/>
        <v>14280</v>
      </c>
      <c r="H709" s="347">
        <f t="shared" si="43"/>
        <v>0</v>
      </c>
      <c r="I709" s="345">
        <f t="shared" si="40"/>
        <v>14280</v>
      </c>
      <c r="J709" s="350"/>
      <c r="K709" s="345">
        <f t="shared" si="41"/>
        <v>0</v>
      </c>
    </row>
    <row r="710" spans="2:11" ht="12.75">
      <c r="B710" s="233"/>
      <c r="C710" s="243" t="s">
        <v>302</v>
      </c>
      <c r="D710" s="221"/>
      <c r="E710" s="261"/>
      <c r="F710" s="262">
        <v>300</v>
      </c>
      <c r="G710" s="151">
        <f t="shared" si="42"/>
        <v>20400</v>
      </c>
      <c r="H710" s="347">
        <f t="shared" si="43"/>
        <v>0</v>
      </c>
      <c r="I710" s="345">
        <f t="shared" si="40"/>
        <v>20400</v>
      </c>
      <c r="J710" s="350"/>
      <c r="K710" s="345">
        <f t="shared" si="41"/>
        <v>0</v>
      </c>
    </row>
    <row r="711" spans="2:11" ht="12.75">
      <c r="B711" s="233"/>
      <c r="C711" s="243" t="s">
        <v>491</v>
      </c>
      <c r="D711" s="221"/>
      <c r="E711" s="261"/>
      <c r="F711" s="262">
        <v>395</v>
      </c>
      <c r="G711" s="151">
        <f t="shared" si="42"/>
        <v>26860</v>
      </c>
      <c r="H711" s="347">
        <f t="shared" si="43"/>
        <v>0</v>
      </c>
      <c r="I711" s="345">
        <f t="shared" si="40"/>
        <v>26860</v>
      </c>
      <c r="J711" s="350"/>
      <c r="K711" s="345">
        <f t="shared" si="41"/>
        <v>0</v>
      </c>
    </row>
    <row r="712" spans="2:11" ht="12.75">
      <c r="B712" s="233"/>
      <c r="C712" s="243" t="s">
        <v>303</v>
      </c>
      <c r="D712" s="221"/>
      <c r="E712" s="261"/>
      <c r="F712" s="262">
        <v>520</v>
      </c>
      <c r="G712" s="151">
        <f t="shared" si="42"/>
        <v>35360</v>
      </c>
      <c r="H712" s="347">
        <f t="shared" si="43"/>
        <v>0</v>
      </c>
      <c r="I712" s="345">
        <f t="shared" si="40"/>
        <v>35360</v>
      </c>
      <c r="J712" s="350"/>
      <c r="K712" s="345">
        <f t="shared" si="41"/>
        <v>0</v>
      </c>
    </row>
    <row r="713" spans="2:11" ht="12.75">
      <c r="B713" s="233"/>
      <c r="C713" s="243" t="s">
        <v>304</v>
      </c>
      <c r="D713" s="221"/>
      <c r="E713" s="261"/>
      <c r="F713" s="262">
        <v>620</v>
      </c>
      <c r="G713" s="151">
        <f t="shared" si="42"/>
        <v>42160</v>
      </c>
      <c r="H713" s="347">
        <f t="shared" si="43"/>
        <v>0</v>
      </c>
      <c r="I713" s="345">
        <f t="shared" si="40"/>
        <v>42160</v>
      </c>
      <c r="J713" s="350"/>
      <c r="K713" s="345">
        <f t="shared" si="41"/>
        <v>0</v>
      </c>
    </row>
    <row r="714" spans="2:11" ht="12.75">
      <c r="B714" s="233"/>
      <c r="C714" s="243" t="s">
        <v>305</v>
      </c>
      <c r="D714" s="221"/>
      <c r="E714" s="261"/>
      <c r="F714" s="262">
        <v>715</v>
      </c>
      <c r="G714" s="151">
        <f t="shared" si="42"/>
        <v>48620</v>
      </c>
      <c r="H714" s="347">
        <f t="shared" si="43"/>
        <v>0</v>
      </c>
      <c r="I714" s="345">
        <f t="shared" si="40"/>
        <v>48620</v>
      </c>
      <c r="J714" s="350"/>
      <c r="K714" s="345">
        <f t="shared" si="41"/>
        <v>0</v>
      </c>
    </row>
    <row r="715" spans="2:11" ht="12.75">
      <c r="B715" s="233"/>
      <c r="C715" s="243" t="s">
        <v>635</v>
      </c>
      <c r="D715" s="221">
        <v>0.03</v>
      </c>
      <c r="E715" s="261"/>
      <c r="F715" s="262">
        <v>465</v>
      </c>
      <c r="G715" s="151">
        <f t="shared" si="42"/>
        <v>31620</v>
      </c>
      <c r="H715" s="347">
        <f t="shared" si="43"/>
        <v>0</v>
      </c>
      <c r="I715" s="345">
        <f aca="true" t="shared" si="44" ref="I715:I748">G715-G715*H715</f>
        <v>31620</v>
      </c>
      <c r="J715" s="350"/>
      <c r="K715" s="345">
        <f aca="true" t="shared" si="45" ref="K715:K748">I715*J715</f>
        <v>0</v>
      </c>
    </row>
    <row r="716" spans="2:11" ht="13.5" customHeight="1">
      <c r="B716" s="233"/>
      <c r="C716" s="243" t="s">
        <v>636</v>
      </c>
      <c r="D716" s="221">
        <v>0.055</v>
      </c>
      <c r="E716" s="261"/>
      <c r="F716" s="262">
        <v>535</v>
      </c>
      <c r="G716" s="151">
        <f aca="true" t="shared" si="46" ref="G716:G748">F716*$F$7</f>
        <v>36380</v>
      </c>
      <c r="H716" s="347">
        <f t="shared" si="43"/>
        <v>0</v>
      </c>
      <c r="I716" s="345">
        <f t="shared" si="44"/>
        <v>36380</v>
      </c>
      <c r="J716" s="350"/>
      <c r="K716" s="345">
        <f t="shared" si="45"/>
        <v>0</v>
      </c>
    </row>
    <row r="717" spans="2:11" ht="13.5" customHeight="1">
      <c r="B717" s="257"/>
      <c r="C717" s="243" t="s">
        <v>306</v>
      </c>
      <c r="D717" s="258">
        <v>0.072</v>
      </c>
      <c r="E717" s="264"/>
      <c r="F717" s="265">
        <v>615</v>
      </c>
      <c r="G717" s="151">
        <f t="shared" si="46"/>
        <v>41820</v>
      </c>
      <c r="H717" s="347">
        <f aca="true" t="shared" si="47" ref="H717:H748">$H$7</f>
        <v>0</v>
      </c>
      <c r="I717" s="345">
        <f t="shared" si="44"/>
        <v>41820</v>
      </c>
      <c r="J717" s="350"/>
      <c r="K717" s="345">
        <f t="shared" si="45"/>
        <v>0</v>
      </c>
    </row>
    <row r="718" spans="2:11" ht="13.5" customHeight="1">
      <c r="B718" s="257"/>
      <c r="C718" s="243" t="s">
        <v>307</v>
      </c>
      <c r="D718" s="258"/>
      <c r="E718" s="264"/>
      <c r="F718" s="265">
        <v>735</v>
      </c>
      <c r="G718" s="151">
        <f t="shared" si="46"/>
        <v>49980</v>
      </c>
      <c r="H718" s="347">
        <f t="shared" si="47"/>
        <v>0</v>
      </c>
      <c r="I718" s="345">
        <f t="shared" si="44"/>
        <v>49980</v>
      </c>
      <c r="J718" s="350"/>
      <c r="K718" s="345">
        <f t="shared" si="45"/>
        <v>0</v>
      </c>
    </row>
    <row r="719" spans="2:11" ht="13.5" customHeight="1">
      <c r="B719" s="257"/>
      <c r="C719" s="243" t="s">
        <v>308</v>
      </c>
      <c r="D719" s="258"/>
      <c r="E719" s="264"/>
      <c r="F719" s="265">
        <v>820</v>
      </c>
      <c r="G719" s="151">
        <f t="shared" si="46"/>
        <v>55760</v>
      </c>
      <c r="H719" s="347">
        <f t="shared" si="47"/>
        <v>0</v>
      </c>
      <c r="I719" s="345">
        <f t="shared" si="44"/>
        <v>55760</v>
      </c>
      <c r="J719" s="350"/>
      <c r="K719" s="345">
        <f t="shared" si="45"/>
        <v>0</v>
      </c>
    </row>
    <row r="720" spans="2:11" ht="13.5" thickBot="1">
      <c r="B720" s="257"/>
      <c r="C720" s="243" t="s">
        <v>309</v>
      </c>
      <c r="D720" s="258"/>
      <c r="E720" s="264"/>
      <c r="F720" s="265">
        <v>890</v>
      </c>
      <c r="G720" s="151">
        <f t="shared" si="46"/>
        <v>60520</v>
      </c>
      <c r="H720" s="347">
        <f t="shared" si="47"/>
        <v>0</v>
      </c>
      <c r="I720" s="345">
        <f t="shared" si="44"/>
        <v>60520</v>
      </c>
      <c r="J720" s="350"/>
      <c r="K720" s="345">
        <f t="shared" si="45"/>
        <v>0</v>
      </c>
    </row>
    <row r="721" spans="2:11" ht="12.75">
      <c r="B721" s="115"/>
      <c r="C721" s="116" t="s">
        <v>1051</v>
      </c>
      <c r="D721" s="117"/>
      <c r="E721" s="118"/>
      <c r="F721" s="119"/>
      <c r="G721" s="151">
        <f t="shared" si="46"/>
        <v>0</v>
      </c>
      <c r="H721" s="347">
        <f t="shared" si="47"/>
        <v>0</v>
      </c>
      <c r="I721" s="345">
        <f t="shared" si="44"/>
        <v>0</v>
      </c>
      <c r="J721" s="350"/>
      <c r="K721" s="345">
        <f t="shared" si="45"/>
        <v>0</v>
      </c>
    </row>
    <row r="722" spans="2:11" ht="12.75">
      <c r="B722" s="120"/>
      <c r="C722" s="121" t="s">
        <v>1052</v>
      </c>
      <c r="D722" s="122"/>
      <c r="E722" s="123"/>
      <c r="F722" s="124"/>
      <c r="G722" s="151">
        <f t="shared" si="46"/>
        <v>0</v>
      </c>
      <c r="H722" s="347">
        <f t="shared" si="47"/>
        <v>0</v>
      </c>
      <c r="I722" s="345">
        <f t="shared" si="44"/>
        <v>0</v>
      </c>
      <c r="J722" s="350"/>
      <c r="K722" s="345">
        <f t="shared" si="45"/>
        <v>0</v>
      </c>
    </row>
    <row r="723" spans="2:11" ht="12.75">
      <c r="B723" s="120"/>
      <c r="C723" s="121" t="s">
        <v>1053</v>
      </c>
      <c r="D723" s="122"/>
      <c r="E723" s="2"/>
      <c r="F723" s="124"/>
      <c r="G723" s="151">
        <f t="shared" si="46"/>
        <v>0</v>
      </c>
      <c r="H723" s="347">
        <f t="shared" si="47"/>
        <v>0</v>
      </c>
      <c r="I723" s="345">
        <f t="shared" si="44"/>
        <v>0</v>
      </c>
      <c r="J723" s="350"/>
      <c r="K723" s="345">
        <f t="shared" si="45"/>
        <v>0</v>
      </c>
    </row>
    <row r="724" spans="2:11" ht="12.75">
      <c r="B724" s="120"/>
      <c r="C724" s="121" t="s">
        <v>1054</v>
      </c>
      <c r="D724" s="122"/>
      <c r="E724" s="123"/>
      <c r="F724" s="124"/>
      <c r="G724" s="151">
        <f t="shared" si="46"/>
        <v>0</v>
      </c>
      <c r="H724" s="347">
        <f t="shared" si="47"/>
        <v>0</v>
      </c>
      <c r="I724" s="345">
        <f t="shared" si="44"/>
        <v>0</v>
      </c>
      <c r="J724" s="350"/>
      <c r="K724" s="345">
        <f t="shared" si="45"/>
        <v>0</v>
      </c>
    </row>
    <row r="725" spans="2:11" ht="12.75">
      <c r="B725" s="120"/>
      <c r="C725" s="121" t="s">
        <v>1055</v>
      </c>
      <c r="D725" s="122"/>
      <c r="E725" s="123"/>
      <c r="F725" s="124"/>
      <c r="G725" s="151">
        <f t="shared" si="46"/>
        <v>0</v>
      </c>
      <c r="H725" s="347">
        <f t="shared" si="47"/>
        <v>0</v>
      </c>
      <c r="I725" s="345">
        <f t="shared" si="44"/>
        <v>0</v>
      </c>
      <c r="J725" s="350"/>
      <c r="K725" s="345">
        <f t="shared" si="45"/>
        <v>0</v>
      </c>
    </row>
    <row r="726" spans="2:11" ht="12.75">
      <c r="B726" s="120"/>
      <c r="C726" s="121" t="s">
        <v>1056</v>
      </c>
      <c r="D726" s="122"/>
      <c r="E726" s="123"/>
      <c r="F726" s="124"/>
      <c r="G726" s="151">
        <f t="shared" si="46"/>
        <v>0</v>
      </c>
      <c r="H726" s="347">
        <f t="shared" si="47"/>
        <v>0</v>
      </c>
      <c r="I726" s="345">
        <f t="shared" si="44"/>
        <v>0</v>
      </c>
      <c r="J726" s="350"/>
      <c r="K726" s="345">
        <f t="shared" si="45"/>
        <v>0</v>
      </c>
    </row>
    <row r="727" spans="2:11" ht="12.75">
      <c r="B727" s="120"/>
      <c r="C727" s="121" t="s">
        <v>1057</v>
      </c>
      <c r="D727" s="122"/>
      <c r="E727" s="123"/>
      <c r="F727" s="124"/>
      <c r="G727" s="151">
        <f t="shared" si="46"/>
        <v>0</v>
      </c>
      <c r="H727" s="347">
        <f t="shared" si="47"/>
        <v>0</v>
      </c>
      <c r="I727" s="345">
        <f t="shared" si="44"/>
        <v>0</v>
      </c>
      <c r="J727" s="350"/>
      <c r="K727" s="345">
        <f t="shared" si="45"/>
        <v>0</v>
      </c>
    </row>
    <row r="728" spans="2:11" ht="13.5" thickBot="1">
      <c r="B728" s="120"/>
      <c r="C728" s="121" t="s">
        <v>0</v>
      </c>
      <c r="D728" s="122"/>
      <c r="E728" s="123"/>
      <c r="F728" s="124"/>
      <c r="G728" s="151">
        <f t="shared" si="46"/>
        <v>0</v>
      </c>
      <c r="H728" s="347">
        <f t="shared" si="47"/>
        <v>0</v>
      </c>
      <c r="I728" s="345">
        <f t="shared" si="44"/>
        <v>0</v>
      </c>
      <c r="J728" s="350"/>
      <c r="K728" s="345">
        <f t="shared" si="45"/>
        <v>0</v>
      </c>
    </row>
    <row r="729" spans="2:11" ht="24" thickBot="1">
      <c r="B729" s="47"/>
      <c r="C729" s="48" t="s">
        <v>650</v>
      </c>
      <c r="D729" s="125" t="s">
        <v>612</v>
      </c>
      <c r="E729" s="126"/>
      <c r="F729" s="127" t="s">
        <v>1050</v>
      </c>
      <c r="G729" s="151"/>
      <c r="H729" s="347">
        <f t="shared" si="47"/>
        <v>0</v>
      </c>
      <c r="I729" s="345">
        <f t="shared" si="44"/>
        <v>0</v>
      </c>
      <c r="J729" s="350"/>
      <c r="K729" s="345">
        <f t="shared" si="45"/>
        <v>0</v>
      </c>
    </row>
    <row r="730" spans="2:11" ht="12.75">
      <c r="B730" s="111"/>
      <c r="C730" s="112" t="s">
        <v>637</v>
      </c>
      <c r="D730" s="128"/>
      <c r="E730" s="129"/>
      <c r="F730" s="113"/>
      <c r="G730" s="151">
        <f t="shared" si="46"/>
        <v>0</v>
      </c>
      <c r="H730" s="347">
        <f t="shared" si="47"/>
        <v>0</v>
      </c>
      <c r="I730" s="345">
        <f t="shared" si="44"/>
        <v>0</v>
      </c>
      <c r="J730" s="350"/>
      <c r="K730" s="345">
        <f t="shared" si="45"/>
        <v>0</v>
      </c>
    </row>
    <row r="731" spans="2:11" ht="12.75">
      <c r="B731" s="233"/>
      <c r="C731" s="243" t="s">
        <v>638</v>
      </c>
      <c r="D731" s="221">
        <v>0.03</v>
      </c>
      <c r="E731" s="261"/>
      <c r="F731" s="262">
        <v>304</v>
      </c>
      <c r="G731" s="151">
        <f t="shared" si="46"/>
        <v>20672</v>
      </c>
      <c r="H731" s="347">
        <f t="shared" si="47"/>
        <v>0</v>
      </c>
      <c r="I731" s="345">
        <f t="shared" si="44"/>
        <v>20672</v>
      </c>
      <c r="J731" s="350"/>
      <c r="K731" s="345">
        <f t="shared" si="45"/>
        <v>0</v>
      </c>
    </row>
    <row r="732" spans="2:11" ht="12.75">
      <c r="B732" s="233"/>
      <c r="C732" s="243" t="s">
        <v>639</v>
      </c>
      <c r="D732" s="221">
        <v>0.055</v>
      </c>
      <c r="E732" s="261"/>
      <c r="F732" s="262">
        <v>366</v>
      </c>
      <c r="G732" s="151">
        <f t="shared" si="46"/>
        <v>24888</v>
      </c>
      <c r="H732" s="347">
        <f t="shared" si="47"/>
        <v>0</v>
      </c>
      <c r="I732" s="345">
        <f t="shared" si="44"/>
        <v>24888</v>
      </c>
      <c r="J732" s="350"/>
      <c r="K732" s="345">
        <f t="shared" si="45"/>
        <v>0</v>
      </c>
    </row>
    <row r="733" spans="2:11" ht="12.75">
      <c r="B733" s="257"/>
      <c r="C733" s="263" t="s">
        <v>640</v>
      </c>
      <c r="D733" s="258">
        <v>0.072</v>
      </c>
      <c r="E733" s="264"/>
      <c r="F733" s="265">
        <v>438</v>
      </c>
      <c r="G733" s="151">
        <f t="shared" si="46"/>
        <v>29784</v>
      </c>
      <c r="H733" s="347">
        <f t="shared" si="47"/>
        <v>0</v>
      </c>
      <c r="I733" s="345">
        <f t="shared" si="44"/>
        <v>29784</v>
      </c>
      <c r="J733" s="350"/>
      <c r="K733" s="345">
        <f t="shared" si="45"/>
        <v>0</v>
      </c>
    </row>
    <row r="734" spans="2:11" ht="12.75">
      <c r="B734" s="257"/>
      <c r="C734" s="263" t="s">
        <v>310</v>
      </c>
      <c r="D734" s="258"/>
      <c r="E734" s="264"/>
      <c r="F734" s="265">
        <v>495</v>
      </c>
      <c r="G734" s="151">
        <f t="shared" si="46"/>
        <v>33660</v>
      </c>
      <c r="H734" s="347">
        <f t="shared" si="47"/>
        <v>0</v>
      </c>
      <c r="I734" s="345">
        <f t="shared" si="44"/>
        <v>33660</v>
      </c>
      <c r="J734" s="350"/>
      <c r="K734" s="345">
        <f t="shared" si="45"/>
        <v>0</v>
      </c>
    </row>
    <row r="735" spans="2:11" ht="12.75">
      <c r="B735" s="257"/>
      <c r="C735" s="263" t="s">
        <v>311</v>
      </c>
      <c r="D735" s="258"/>
      <c r="E735" s="264"/>
      <c r="F735" s="265">
        <v>575</v>
      </c>
      <c r="G735" s="151">
        <f t="shared" si="46"/>
        <v>39100</v>
      </c>
      <c r="H735" s="347">
        <f t="shared" si="47"/>
        <v>0</v>
      </c>
      <c r="I735" s="345">
        <f t="shared" si="44"/>
        <v>39100</v>
      </c>
      <c r="J735" s="350"/>
      <c r="K735" s="345">
        <f t="shared" si="45"/>
        <v>0</v>
      </c>
    </row>
    <row r="736" spans="2:11" ht="12.75">
      <c r="B736" s="257"/>
      <c r="C736" s="263" t="s">
        <v>312</v>
      </c>
      <c r="D736" s="258"/>
      <c r="E736" s="264"/>
      <c r="F736" s="265">
        <v>637</v>
      </c>
      <c r="G736" s="151">
        <f t="shared" si="46"/>
        <v>43316</v>
      </c>
      <c r="H736" s="347">
        <f t="shared" si="47"/>
        <v>0</v>
      </c>
      <c r="I736" s="345">
        <f t="shared" si="44"/>
        <v>43316</v>
      </c>
      <c r="J736" s="350"/>
      <c r="K736" s="345">
        <f t="shared" si="45"/>
        <v>0</v>
      </c>
    </row>
    <row r="737" spans="2:11" ht="12.75">
      <c r="B737" s="257"/>
      <c r="C737" s="263" t="s">
        <v>313</v>
      </c>
      <c r="D737" s="258">
        <v>0.03</v>
      </c>
      <c r="E737" s="264"/>
      <c r="F737" s="265">
        <v>355</v>
      </c>
      <c r="G737" s="151">
        <f t="shared" si="46"/>
        <v>24140</v>
      </c>
      <c r="H737" s="347">
        <f t="shared" si="47"/>
        <v>0</v>
      </c>
      <c r="I737" s="345">
        <f t="shared" si="44"/>
        <v>24140</v>
      </c>
      <c r="J737" s="350"/>
      <c r="K737" s="345">
        <f t="shared" si="45"/>
        <v>0</v>
      </c>
    </row>
    <row r="738" spans="2:11" ht="12.75">
      <c r="B738" s="257"/>
      <c r="C738" s="263" t="s">
        <v>314</v>
      </c>
      <c r="D738" s="258">
        <v>0.055</v>
      </c>
      <c r="E738" s="264"/>
      <c r="F738" s="265">
        <v>415</v>
      </c>
      <c r="G738" s="151">
        <f t="shared" si="46"/>
        <v>28220</v>
      </c>
      <c r="H738" s="347">
        <f t="shared" si="47"/>
        <v>0</v>
      </c>
      <c r="I738" s="345">
        <f t="shared" si="44"/>
        <v>28220</v>
      </c>
      <c r="J738" s="350"/>
      <c r="K738" s="345">
        <f t="shared" si="45"/>
        <v>0</v>
      </c>
    </row>
    <row r="739" spans="2:11" ht="12.75">
      <c r="B739" s="257"/>
      <c r="C739" s="263" t="s">
        <v>492</v>
      </c>
      <c r="D739" s="258">
        <v>0.072</v>
      </c>
      <c r="E739" s="264"/>
      <c r="F739" s="265">
        <v>510</v>
      </c>
      <c r="G739" s="151">
        <f t="shared" si="46"/>
        <v>34680</v>
      </c>
      <c r="H739" s="347">
        <f t="shared" si="47"/>
        <v>0</v>
      </c>
      <c r="I739" s="345">
        <f t="shared" si="44"/>
        <v>34680</v>
      </c>
      <c r="J739" s="350"/>
      <c r="K739" s="345">
        <f t="shared" si="45"/>
        <v>0</v>
      </c>
    </row>
    <row r="740" spans="2:11" ht="12.75">
      <c r="B740" s="257"/>
      <c r="C740" s="263" t="s">
        <v>315</v>
      </c>
      <c r="D740" s="258"/>
      <c r="E740" s="264"/>
      <c r="F740" s="265">
        <v>615</v>
      </c>
      <c r="G740" s="151">
        <f t="shared" si="46"/>
        <v>41820</v>
      </c>
      <c r="H740" s="347">
        <f t="shared" si="47"/>
        <v>0</v>
      </c>
      <c r="I740" s="345">
        <f t="shared" si="44"/>
        <v>41820</v>
      </c>
      <c r="J740" s="350"/>
      <c r="K740" s="345">
        <f t="shared" si="45"/>
        <v>0</v>
      </c>
    </row>
    <row r="741" spans="2:11" ht="12.75">
      <c r="B741" s="257"/>
      <c r="C741" s="263" t="s">
        <v>316</v>
      </c>
      <c r="D741" s="258"/>
      <c r="E741" s="264"/>
      <c r="F741" s="265">
        <v>700</v>
      </c>
      <c r="G741" s="151">
        <f t="shared" si="46"/>
        <v>47600</v>
      </c>
      <c r="H741" s="347">
        <f t="shared" si="47"/>
        <v>0</v>
      </c>
      <c r="I741" s="345">
        <f t="shared" si="44"/>
        <v>47600</v>
      </c>
      <c r="J741" s="350"/>
      <c r="K741" s="345">
        <f t="shared" si="45"/>
        <v>0</v>
      </c>
    </row>
    <row r="742" spans="2:11" ht="12.75">
      <c r="B742" s="257"/>
      <c r="C742" s="263" t="s">
        <v>317</v>
      </c>
      <c r="D742" s="258"/>
      <c r="E742" s="264"/>
      <c r="F742" s="265">
        <v>777</v>
      </c>
      <c r="G742" s="151">
        <f t="shared" si="46"/>
        <v>52836</v>
      </c>
      <c r="H742" s="347">
        <f t="shared" si="47"/>
        <v>0</v>
      </c>
      <c r="I742" s="345">
        <f t="shared" si="44"/>
        <v>52836</v>
      </c>
      <c r="J742" s="350"/>
      <c r="K742" s="345">
        <f t="shared" si="45"/>
        <v>0</v>
      </c>
    </row>
    <row r="743" spans="2:11" ht="12.75">
      <c r="B743" s="257"/>
      <c r="C743" s="263" t="s">
        <v>318</v>
      </c>
      <c r="D743" s="258">
        <v>0.03</v>
      </c>
      <c r="E743" s="264"/>
      <c r="F743" s="265">
        <v>600</v>
      </c>
      <c r="G743" s="151">
        <f t="shared" si="46"/>
        <v>40800</v>
      </c>
      <c r="H743" s="347">
        <f t="shared" si="47"/>
        <v>0</v>
      </c>
      <c r="I743" s="345">
        <f t="shared" si="44"/>
        <v>40800</v>
      </c>
      <c r="J743" s="350"/>
      <c r="K743" s="345">
        <f t="shared" si="45"/>
        <v>0</v>
      </c>
    </row>
    <row r="744" spans="2:11" ht="12.75">
      <c r="B744" s="257"/>
      <c r="C744" s="263" t="s">
        <v>319</v>
      </c>
      <c r="D744" s="258">
        <v>0.055</v>
      </c>
      <c r="E744" s="264"/>
      <c r="F744" s="265">
        <v>705</v>
      </c>
      <c r="G744" s="151">
        <f t="shared" si="46"/>
        <v>47940</v>
      </c>
      <c r="H744" s="347">
        <f t="shared" si="47"/>
        <v>0</v>
      </c>
      <c r="I744" s="345">
        <f t="shared" si="44"/>
        <v>47940</v>
      </c>
      <c r="J744" s="350"/>
      <c r="K744" s="345">
        <f t="shared" si="45"/>
        <v>0</v>
      </c>
    </row>
    <row r="745" spans="2:11" ht="12.75">
      <c r="B745" s="257"/>
      <c r="C745" s="263" t="s">
        <v>493</v>
      </c>
      <c r="D745" s="258">
        <v>0.072</v>
      </c>
      <c r="E745" s="264"/>
      <c r="F745" s="265">
        <v>780</v>
      </c>
      <c r="G745" s="151">
        <f t="shared" si="46"/>
        <v>53040</v>
      </c>
      <c r="H745" s="347">
        <f t="shared" si="47"/>
        <v>0</v>
      </c>
      <c r="I745" s="345">
        <f t="shared" si="44"/>
        <v>53040</v>
      </c>
      <c r="J745" s="350"/>
      <c r="K745" s="345">
        <f t="shared" si="45"/>
        <v>0</v>
      </c>
    </row>
    <row r="746" spans="2:11" ht="12.75">
      <c r="B746" s="257"/>
      <c r="C746" s="263" t="s">
        <v>320</v>
      </c>
      <c r="D746" s="258"/>
      <c r="E746" s="264"/>
      <c r="F746" s="265">
        <v>910</v>
      </c>
      <c r="G746" s="151">
        <f t="shared" si="46"/>
        <v>61880</v>
      </c>
      <c r="H746" s="347">
        <f t="shared" si="47"/>
        <v>0</v>
      </c>
      <c r="I746" s="345">
        <f t="shared" si="44"/>
        <v>61880</v>
      </c>
      <c r="J746" s="350"/>
      <c r="K746" s="345">
        <f t="shared" si="45"/>
        <v>0</v>
      </c>
    </row>
    <row r="747" spans="2:11" ht="12.75">
      <c r="B747" s="257"/>
      <c r="C747" s="263" t="s">
        <v>321</v>
      </c>
      <c r="D747" s="258"/>
      <c r="E747" s="264"/>
      <c r="F747" s="265">
        <v>970</v>
      </c>
      <c r="G747" s="151">
        <f t="shared" si="46"/>
        <v>65960</v>
      </c>
      <c r="H747" s="347">
        <f t="shared" si="47"/>
        <v>0</v>
      </c>
      <c r="I747" s="345">
        <f t="shared" si="44"/>
        <v>65960</v>
      </c>
      <c r="J747" s="350"/>
      <c r="K747" s="345">
        <f t="shared" si="45"/>
        <v>0</v>
      </c>
    </row>
    <row r="748" spans="2:11" ht="13.5" thickBot="1">
      <c r="B748" s="257"/>
      <c r="C748" s="263" t="s">
        <v>322</v>
      </c>
      <c r="D748" s="258"/>
      <c r="E748" s="264"/>
      <c r="F748" s="265">
        <v>1010</v>
      </c>
      <c r="G748" s="151">
        <f t="shared" si="46"/>
        <v>68680</v>
      </c>
      <c r="H748" s="347">
        <f t="shared" si="47"/>
        <v>0</v>
      </c>
      <c r="I748" s="345">
        <f t="shared" si="44"/>
        <v>68680</v>
      </c>
      <c r="J748" s="350"/>
      <c r="K748" s="345">
        <f t="shared" si="45"/>
        <v>0</v>
      </c>
    </row>
    <row r="749" spans="2:11" ht="15.75">
      <c r="B749" s="115"/>
      <c r="C749" s="362"/>
      <c r="D749" s="130"/>
      <c r="E749" s="118"/>
      <c r="F749" s="119"/>
      <c r="J749" s="356" t="s">
        <v>624</v>
      </c>
      <c r="K749" s="357">
        <f>SUM(K10:K748)</f>
        <v>0</v>
      </c>
    </row>
    <row r="750" spans="2:11" ht="13.5" thickBot="1">
      <c r="B750" s="120"/>
      <c r="D750" s="65"/>
      <c r="E750" s="123"/>
      <c r="F750" s="124"/>
      <c r="J750" s="358" t="s">
        <v>625</v>
      </c>
      <c r="K750" s="356"/>
    </row>
    <row r="751" spans="2:6" ht="12.75">
      <c r="B751" s="120"/>
      <c r="C751" s="116" t="s">
        <v>1051</v>
      </c>
      <c r="D751" s="65"/>
      <c r="E751" s="123"/>
      <c r="F751" s="124"/>
    </row>
    <row r="752" spans="2:6" ht="12.75">
      <c r="B752" s="120"/>
      <c r="C752" s="121" t="s">
        <v>1</v>
      </c>
      <c r="D752" s="65"/>
      <c r="E752" s="123"/>
      <c r="F752" s="124"/>
    </row>
    <row r="753" spans="2:6" ht="12.75">
      <c r="B753" s="120"/>
      <c r="C753" s="121" t="s">
        <v>2</v>
      </c>
      <c r="D753" s="65"/>
      <c r="E753" s="123"/>
      <c r="F753" s="124"/>
    </row>
    <row r="754" spans="2:6" ht="12.75">
      <c r="B754" s="120"/>
      <c r="C754" s="121" t="s">
        <v>3</v>
      </c>
      <c r="D754" s="65"/>
      <c r="E754" s="123"/>
      <c r="F754" s="124"/>
    </row>
    <row r="755" spans="2:6" ht="13.5" thickBot="1">
      <c r="B755" s="360"/>
      <c r="C755" s="121" t="s">
        <v>1057</v>
      </c>
      <c r="F755" s="364"/>
    </row>
    <row r="756" spans="2:7" ht="13.5" thickBot="1">
      <c r="B756" s="361"/>
      <c r="C756" s="131" t="s">
        <v>0</v>
      </c>
      <c r="D756" s="366"/>
      <c r="E756" s="359"/>
      <c r="F756" s="365"/>
      <c r="G756" s="2"/>
    </row>
    <row r="757" spans="3:7" ht="12">
      <c r="C757" s="2"/>
      <c r="D757" s="363"/>
      <c r="E757" s="2"/>
      <c r="F757" s="2"/>
      <c r="G757" s="2"/>
    </row>
    <row r="758" spans="3:7" ht="12">
      <c r="C758" s="2"/>
      <c r="D758" s="150"/>
      <c r="E758" s="2"/>
      <c r="F758" s="2"/>
      <c r="G758" s="2"/>
    </row>
    <row r="759" spans="3:7" ht="12">
      <c r="C759" s="2"/>
      <c r="D759" s="150"/>
      <c r="E759" s="2"/>
      <c r="F759" s="2"/>
      <c r="G759" s="2"/>
    </row>
    <row r="760" spans="3:7" ht="12">
      <c r="C760" s="2"/>
      <c r="D760" s="150"/>
      <c r="E760" s="2"/>
      <c r="F760" s="2"/>
      <c r="G760" s="2"/>
    </row>
    <row r="761" spans="3:7" ht="12">
      <c r="C761" s="2"/>
      <c r="D761" s="150"/>
      <c r="E761" s="2"/>
      <c r="F761" s="2"/>
      <c r="G761" s="2"/>
    </row>
    <row r="762" spans="3:7" ht="12">
      <c r="C762" s="2"/>
      <c r="D762" s="150"/>
      <c r="E762" s="2"/>
      <c r="F762" s="2"/>
      <c r="G762" s="2"/>
    </row>
    <row r="763" spans="3:7" ht="12">
      <c r="C763" s="2"/>
      <c r="D763" s="150"/>
      <c r="E763" s="2"/>
      <c r="F763" s="2"/>
      <c r="G763" s="2"/>
    </row>
    <row r="764" spans="3:7" ht="12">
      <c r="C764" s="2"/>
      <c r="D764" s="150"/>
      <c r="E764" s="2"/>
      <c r="F764" s="2"/>
      <c r="G764" s="2"/>
    </row>
    <row r="765" spans="3:7" ht="12.75">
      <c r="C765" s="1"/>
      <c r="D765" s="150"/>
      <c r="E765" s="2"/>
      <c r="F765" s="2"/>
      <c r="G765" s="2"/>
    </row>
    <row r="766" spans="3:7" ht="12.75">
      <c r="C766" s="1"/>
      <c r="D766" s="150"/>
      <c r="E766" s="2"/>
      <c r="F766" s="2"/>
      <c r="G766" s="2"/>
    </row>
    <row r="767" spans="3:7" ht="12.75">
      <c r="C767" s="1"/>
      <c r="D767" s="150"/>
      <c r="E767" s="2"/>
      <c r="F767" s="2"/>
      <c r="G767" s="2"/>
    </row>
    <row r="768" spans="3:7" ht="12.75">
      <c r="C768" s="1"/>
      <c r="D768" s="150"/>
      <c r="E768" s="2"/>
      <c r="F768" s="2"/>
      <c r="G768" s="2"/>
    </row>
    <row r="769" spans="3:7" ht="12.75">
      <c r="C769" s="1"/>
      <c r="D769" s="150"/>
      <c r="E769" s="2"/>
      <c r="F769" s="2"/>
      <c r="G769" s="2"/>
    </row>
    <row r="770" spans="3:7" ht="12.75">
      <c r="C770" s="1"/>
      <c r="D770" s="150"/>
      <c r="E770" s="2"/>
      <c r="F770" s="2"/>
      <c r="G770" s="2"/>
    </row>
    <row r="771" spans="3:7" ht="12.75">
      <c r="C771" s="1"/>
      <c r="D771" s="150"/>
      <c r="E771" s="2"/>
      <c r="F771" s="2"/>
      <c r="G771" s="2"/>
    </row>
    <row r="772" spans="3:7" ht="12.75">
      <c r="C772" s="1"/>
      <c r="D772" s="150"/>
      <c r="E772" s="2"/>
      <c r="F772" s="2"/>
      <c r="G772" s="2"/>
    </row>
    <row r="773" spans="3:7" ht="12.75">
      <c r="C773" s="1"/>
      <c r="D773" s="150"/>
      <c r="E773" s="2"/>
      <c r="F773" s="2"/>
      <c r="G773" s="2"/>
    </row>
    <row r="774" spans="3:7" ht="12.75">
      <c r="C774" s="1"/>
      <c r="D774" s="150"/>
      <c r="E774" s="2"/>
      <c r="F774" s="2"/>
      <c r="G774" s="2"/>
    </row>
    <row r="775" spans="3:7" ht="12.75">
      <c r="C775" s="1"/>
      <c r="D775" s="150"/>
      <c r="E775" s="2"/>
      <c r="F775" s="2"/>
      <c r="G775" s="2"/>
    </row>
    <row r="776" spans="3:7" ht="12.75">
      <c r="C776" s="1"/>
      <c r="D776" s="150"/>
      <c r="E776" s="2"/>
      <c r="F776" s="2"/>
      <c r="G776" s="2"/>
    </row>
    <row r="777" spans="3:7" ht="12.75">
      <c r="C777" s="1"/>
      <c r="D777" s="150"/>
      <c r="E777" s="2"/>
      <c r="F777" s="2"/>
      <c r="G777" s="2"/>
    </row>
    <row r="778" spans="3:7" ht="12.75">
      <c r="C778" s="1"/>
      <c r="D778" s="150"/>
      <c r="E778" s="2"/>
      <c r="F778" s="2"/>
      <c r="G778" s="2"/>
    </row>
    <row r="779" spans="3:7" ht="12.75">
      <c r="C779" s="1"/>
      <c r="D779" s="150"/>
      <c r="E779" s="2"/>
      <c r="F779" s="2"/>
      <c r="G779" s="2"/>
    </row>
    <row r="780" spans="3:7" ht="12.75">
      <c r="C780" s="1"/>
      <c r="D780" s="150"/>
      <c r="E780" s="2"/>
      <c r="F780" s="2"/>
      <c r="G780" s="2"/>
    </row>
    <row r="781" spans="3:7" ht="12.75">
      <c r="C781" s="1"/>
      <c r="D781" s="150"/>
      <c r="E781" s="2"/>
      <c r="F781" s="2"/>
      <c r="G781" s="2"/>
    </row>
    <row r="782" spans="3:7" ht="12.75">
      <c r="C782" s="1"/>
      <c r="D782" s="150"/>
      <c r="E782" s="2"/>
      <c r="F782" s="2"/>
      <c r="G782" s="2"/>
    </row>
    <row r="783" spans="3:7" ht="12.75">
      <c r="C783" s="1"/>
      <c r="D783" s="150"/>
      <c r="E783" s="2"/>
      <c r="F783" s="2"/>
      <c r="G783" s="2"/>
    </row>
    <row r="784" spans="3:7" ht="12.75">
      <c r="C784" s="1"/>
      <c r="D784" s="150"/>
      <c r="E784" s="2"/>
      <c r="F784" s="2"/>
      <c r="G784" s="2"/>
    </row>
    <row r="785" spans="3:7" ht="12.75">
      <c r="C785" s="1"/>
      <c r="D785" s="150"/>
      <c r="E785" s="2"/>
      <c r="F785" s="2"/>
      <c r="G785" s="2"/>
    </row>
    <row r="786" spans="3:7" ht="12.75">
      <c r="C786" s="1"/>
      <c r="D786" s="150"/>
      <c r="E786" s="2"/>
      <c r="F786" s="2"/>
      <c r="G786" s="2"/>
    </row>
    <row r="787" spans="3:7" ht="12.75">
      <c r="C787" s="1"/>
      <c r="D787" s="150"/>
      <c r="E787" s="2"/>
      <c r="F787" s="2"/>
      <c r="G787" s="2"/>
    </row>
    <row r="788" spans="3:7" ht="12.75">
      <c r="C788" s="1"/>
      <c r="D788" s="150"/>
      <c r="E788" s="2"/>
      <c r="F788" s="2"/>
      <c r="G788" s="2"/>
    </row>
    <row r="789" spans="3:7" ht="12.75">
      <c r="C789" s="1"/>
      <c r="D789" s="150"/>
      <c r="E789" s="2"/>
      <c r="F789" s="2"/>
      <c r="G789" s="2"/>
    </row>
    <row r="790" spans="3:7" ht="12.75">
      <c r="C790" s="1"/>
      <c r="D790" s="150"/>
      <c r="E790" s="2"/>
      <c r="F790" s="2"/>
      <c r="G790" s="2"/>
    </row>
    <row r="791" spans="3:7" ht="12.75">
      <c r="C791" s="1"/>
      <c r="D791" s="150"/>
      <c r="E791" s="2"/>
      <c r="F791" s="2"/>
      <c r="G791" s="2"/>
    </row>
    <row r="792" spans="3:7" ht="12.75">
      <c r="C792" s="1"/>
      <c r="D792" s="150"/>
      <c r="E792" s="2"/>
      <c r="F792" s="2"/>
      <c r="G792" s="2"/>
    </row>
    <row r="793" spans="3:7" ht="12.75">
      <c r="C793" s="1"/>
      <c r="D793" s="150"/>
      <c r="E793" s="2"/>
      <c r="F793" s="2"/>
      <c r="G793" s="2"/>
    </row>
    <row r="794" spans="3:7" ht="12.75">
      <c r="C794" s="1"/>
      <c r="D794" s="150"/>
      <c r="E794" s="2"/>
      <c r="F794" s="2"/>
      <c r="G794" s="2"/>
    </row>
    <row r="795" spans="3:7" ht="12.75">
      <c r="C795" s="1"/>
      <c r="D795" s="150"/>
      <c r="E795" s="2"/>
      <c r="F795" s="2"/>
      <c r="G795" s="2"/>
    </row>
    <row r="796" spans="3:7" ht="12.75">
      <c r="C796" s="1"/>
      <c r="D796" s="150"/>
      <c r="E796" s="2"/>
      <c r="F796" s="2"/>
      <c r="G796" s="2"/>
    </row>
    <row r="797" spans="3:7" ht="12.75">
      <c r="C797" s="1"/>
      <c r="D797" s="150"/>
      <c r="E797" s="2"/>
      <c r="F797" s="2"/>
      <c r="G797" s="2"/>
    </row>
    <row r="798" spans="3:7" ht="12.75">
      <c r="C798" s="1"/>
      <c r="D798" s="150"/>
      <c r="E798" s="2"/>
      <c r="F798" s="2"/>
      <c r="G798" s="2"/>
    </row>
    <row r="799" spans="3:7" ht="12.75">
      <c r="C799" s="1"/>
      <c r="D799" s="150"/>
      <c r="E799" s="2"/>
      <c r="F799" s="2"/>
      <c r="G799" s="2"/>
    </row>
    <row r="800" spans="3:7" ht="12.75">
      <c r="C800" s="1"/>
      <c r="D800" s="150"/>
      <c r="E800" s="2"/>
      <c r="F800" s="2"/>
      <c r="G800" s="2"/>
    </row>
    <row r="801" spans="3:7" ht="12.75">
      <c r="C801" s="1"/>
      <c r="D801" s="150"/>
      <c r="E801" s="2"/>
      <c r="F801" s="2"/>
      <c r="G801" s="2"/>
    </row>
    <row r="802" spans="3:7" ht="12.75">
      <c r="C802" s="1"/>
      <c r="D802" s="150"/>
      <c r="E802" s="2"/>
      <c r="F802" s="2"/>
      <c r="G802" s="2"/>
    </row>
    <row r="803" spans="3:7" ht="12.75">
      <c r="C803" s="1"/>
      <c r="D803" s="150"/>
      <c r="E803" s="2"/>
      <c r="F803" s="2"/>
      <c r="G803" s="2"/>
    </row>
    <row r="804" spans="3:7" ht="12.75">
      <c r="C804" s="1"/>
      <c r="D804" s="150"/>
      <c r="E804" s="2"/>
      <c r="F804" s="2"/>
      <c r="G804" s="2"/>
    </row>
    <row r="805" spans="3:7" ht="12.75">
      <c r="C805" s="1"/>
      <c r="D805" s="150"/>
      <c r="E805" s="2"/>
      <c r="F805" s="2"/>
      <c r="G805" s="2"/>
    </row>
    <row r="806" spans="3:7" ht="12.75">
      <c r="C806" s="1"/>
      <c r="D806" s="150"/>
      <c r="E806" s="2"/>
      <c r="F806" s="2"/>
      <c r="G806" s="2"/>
    </row>
    <row r="807" spans="3:7" ht="12.75">
      <c r="C807" s="1"/>
      <c r="D807" s="150"/>
      <c r="E807" s="2"/>
      <c r="F807" s="2"/>
      <c r="G807" s="2"/>
    </row>
    <row r="808" spans="3:7" ht="12.75">
      <c r="C808" s="1"/>
      <c r="D808" s="150"/>
      <c r="E808" s="2"/>
      <c r="F808" s="2"/>
      <c r="G808" s="2"/>
    </row>
    <row r="809" spans="3:7" ht="12.75">
      <c r="C809" s="1"/>
      <c r="D809" s="150"/>
      <c r="E809" s="2"/>
      <c r="F809" s="2"/>
      <c r="G809" s="2"/>
    </row>
    <row r="810" spans="3:7" ht="12.75">
      <c r="C810" s="1"/>
      <c r="D810" s="150"/>
      <c r="E810" s="2"/>
      <c r="F810" s="2"/>
      <c r="G810" s="2"/>
    </row>
    <row r="811" spans="3:7" ht="12.75">
      <c r="C811" s="1"/>
      <c r="D811" s="150"/>
      <c r="E811" s="2"/>
      <c r="F811" s="2"/>
      <c r="G811" s="2"/>
    </row>
    <row r="812" spans="3:7" ht="12.75">
      <c r="C812" s="1"/>
      <c r="D812" s="150"/>
      <c r="E812" s="2"/>
      <c r="F812" s="2"/>
      <c r="G812" s="2"/>
    </row>
    <row r="813" spans="3:7" ht="12.75">
      <c r="C813" s="1"/>
      <c r="D813" s="150"/>
      <c r="E813" s="2"/>
      <c r="F813" s="2"/>
      <c r="G813" s="2"/>
    </row>
    <row r="814" spans="3:7" ht="12.75">
      <c r="C814" s="1"/>
      <c r="D814" s="150"/>
      <c r="E814" s="2"/>
      <c r="F814" s="2"/>
      <c r="G814" s="2"/>
    </row>
    <row r="815" spans="3:7" ht="12.75">
      <c r="C815" s="1"/>
      <c r="D815" s="150"/>
      <c r="E815" s="2"/>
      <c r="F815" s="2"/>
      <c r="G815" s="2"/>
    </row>
    <row r="816" spans="3:7" ht="12.75">
      <c r="C816" s="1"/>
      <c r="D816" s="150"/>
      <c r="E816" s="2"/>
      <c r="F816" s="2"/>
      <c r="G816" s="2"/>
    </row>
    <row r="817" spans="3:7" ht="12.75">
      <c r="C817" s="1"/>
      <c r="D817" s="150"/>
      <c r="E817" s="2"/>
      <c r="F817" s="2"/>
      <c r="G817" s="2"/>
    </row>
    <row r="818" spans="3:7" ht="12.75">
      <c r="C818" s="1"/>
      <c r="D818" s="150"/>
      <c r="E818" s="2"/>
      <c r="F818" s="2"/>
      <c r="G818" s="2"/>
    </row>
    <row r="819" spans="3:7" ht="12.75">
      <c r="C819" s="1"/>
      <c r="D819" s="150"/>
      <c r="E819" s="2"/>
      <c r="F819" s="2"/>
      <c r="G819" s="2"/>
    </row>
    <row r="820" spans="3:7" ht="12.75">
      <c r="C820" s="1"/>
      <c r="D820" s="150"/>
      <c r="E820" s="2"/>
      <c r="F820" s="2"/>
      <c r="G820" s="2"/>
    </row>
    <row r="821" spans="3:7" ht="12.75">
      <c r="C821" s="1"/>
      <c r="D821" s="150"/>
      <c r="E821" s="2"/>
      <c r="F821" s="2"/>
      <c r="G821" s="2"/>
    </row>
    <row r="822" spans="3:7" ht="12.75">
      <c r="C822" s="1"/>
      <c r="D822" s="150"/>
      <c r="E822" s="2"/>
      <c r="F822" s="2"/>
      <c r="G822" s="2"/>
    </row>
    <row r="823" spans="3:7" ht="12.75">
      <c r="C823" s="1"/>
      <c r="D823" s="150"/>
      <c r="E823" s="2"/>
      <c r="F823" s="2"/>
      <c r="G823" s="2"/>
    </row>
    <row r="824" spans="3:7" ht="12.75">
      <c r="C824" s="1"/>
      <c r="D824" s="150"/>
      <c r="E824" s="2"/>
      <c r="F824" s="2"/>
      <c r="G824" s="2"/>
    </row>
    <row r="825" spans="3:7" ht="12.75">
      <c r="C825" s="1"/>
      <c r="D825" s="150"/>
      <c r="E825" s="2"/>
      <c r="F825" s="2"/>
      <c r="G825" s="2"/>
    </row>
    <row r="826" spans="3:7" ht="12.75">
      <c r="C826" s="1"/>
      <c r="D826" s="150"/>
      <c r="E826" s="2"/>
      <c r="F826" s="2"/>
      <c r="G826" s="2"/>
    </row>
    <row r="827" spans="3:7" ht="12.75">
      <c r="C827" s="1"/>
      <c r="D827" s="150"/>
      <c r="E827" s="2"/>
      <c r="F827" s="2"/>
      <c r="G827" s="2"/>
    </row>
    <row r="828" spans="3:7" ht="12.75">
      <c r="C828" s="1"/>
      <c r="D828" s="150"/>
      <c r="E828" s="2"/>
      <c r="F828" s="2"/>
      <c r="G828" s="2"/>
    </row>
  </sheetData>
  <sheetProtection autoFilter="0"/>
  <autoFilter ref="J7:J763"/>
  <mergeCells count="35">
    <mergeCell ref="B670:E670"/>
    <mergeCell ref="B700:E700"/>
    <mergeCell ref="B7:E7"/>
    <mergeCell ref="B102:E102"/>
    <mergeCell ref="B140:E140"/>
    <mergeCell ref="B653:E653"/>
    <mergeCell ref="B369:E369"/>
    <mergeCell ref="B288:E288"/>
    <mergeCell ref="B408:E408"/>
    <mergeCell ref="B206:E206"/>
    <mergeCell ref="B593:E593"/>
    <mergeCell ref="B323:E323"/>
    <mergeCell ref="B358:E358"/>
    <mergeCell ref="D324:E324"/>
    <mergeCell ref="B427:E427"/>
    <mergeCell ref="B468:E468"/>
    <mergeCell ref="E575:F575"/>
    <mergeCell ref="E584:F584"/>
    <mergeCell ref="C539:E539"/>
    <mergeCell ref="C562:E562"/>
    <mergeCell ref="C491:E491"/>
    <mergeCell ref="C525:E525"/>
    <mergeCell ref="C515:E515"/>
    <mergeCell ref="B246:E246"/>
    <mergeCell ref="B274:E274"/>
    <mergeCell ref="H4:K4"/>
    <mergeCell ref="I8:I9"/>
    <mergeCell ref="K8:K9"/>
    <mergeCell ref="H8:H9"/>
    <mergeCell ref="B278:E278"/>
    <mergeCell ref="B276:E276"/>
    <mergeCell ref="B218:E218"/>
    <mergeCell ref="B229:E229"/>
    <mergeCell ref="B93:E93"/>
    <mergeCell ref="B236:E236"/>
  </mergeCells>
  <conditionalFormatting sqref="G749:G755 G829:G65536 D756:D828 G1:G7">
    <cfRule type="cellIs" priority="1" dxfId="6" operator="greaterThan" stopIfTrue="1">
      <formula>0</formula>
    </cfRule>
    <cfRule type="cellIs" priority="2" dxfId="7" operator="equal" stopIfTrue="1">
      <formula>0</formula>
    </cfRule>
    <cfRule type="expression" priority="3" dxfId="8" stopIfTrue="1">
      <formula>#VALUE!</formula>
    </cfRule>
  </conditionalFormatting>
  <conditionalFormatting sqref="G10:G748">
    <cfRule type="cellIs" priority="4" dxfId="6" operator="greaterThan" stopIfTrue="1">
      <formula>0</formula>
    </cfRule>
    <cfRule type="cellIs" priority="5" dxfId="7" operator="equal" stopIfTrue="1">
      <formula>0</formula>
    </cfRule>
    <cfRule type="cellIs" priority="6" dxfId="8" operator="equal" stopIfTrue="1">
      <formula>#VALUE!</formula>
    </cfRule>
  </conditionalFormatting>
  <printOptions/>
  <pageMargins left="0.75" right="0.24" top="0.6" bottom="1.13" header="0.58" footer="1.03"/>
  <pageSetup fitToHeight="10" horizontalDpi="600" verticalDpi="600" orientation="portrait" paperSize="9" scale="75"/>
  <rowBreaks count="5" manualBreakCount="5">
    <brk id="75" max="255" man="1"/>
    <brk id="223" max="255" man="1"/>
    <brk id="289" max="255" man="1"/>
    <brk id="615" max="255" man="1"/>
    <brk id="6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Афанасьев</dc:creator>
  <cp:keywords/>
  <dc:description/>
  <cp:lastModifiedBy>ANDREW HOME</cp:lastModifiedBy>
  <cp:lastPrinted>2006-08-22T10:33:49Z</cp:lastPrinted>
  <dcterms:created xsi:type="dcterms:W3CDTF">2006-08-13T19:10:04Z</dcterms:created>
  <dcterms:modified xsi:type="dcterms:W3CDTF">2018-10-02T17:43:18Z</dcterms:modified>
  <cp:category/>
  <cp:version/>
  <cp:contentType/>
  <cp:contentStatus/>
</cp:coreProperties>
</file>